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1"/>
  <workbookPr/>
  <mc:AlternateContent xmlns:mc="http://schemas.openxmlformats.org/markup-compatibility/2006">
    <mc:Choice Requires="x15">
      <x15ac:absPath xmlns:x15ac="http://schemas.microsoft.com/office/spreadsheetml/2010/11/ac" url="https://strath-my.sharepoint.com/personal/colin_whyte_strath_ac_uk/Documents/Projects/LhARA/Project Man/PA2/Risk/"/>
    </mc:Choice>
  </mc:AlternateContent>
  <xr:revisionPtr revIDLastSave="0" documentId="8_{19999EA0-697D-43D1-B9C9-2E54EF572207}" xr6:coauthVersionLast="36" xr6:coauthVersionMax="47" xr10:uidLastSave="{00000000-0000-0000-0000-000000000000}"/>
  <bookViews>
    <workbookView xWindow="852" yWindow="-120" windowWidth="28068" windowHeight="16440" firstSheet="1" activeTab="3" xr2:uid="{00000000-000D-0000-FFFF-FFFF00000000}"/>
  </bookViews>
  <sheets>
    <sheet name="Project Inf. &amp; Revison control" sheetId="10" r:id="rId1"/>
    <sheet name="Scoring Criteria" sheetId="8" r:id="rId2"/>
    <sheet name="Scoring Matrix" sheetId="9" r:id="rId3"/>
    <sheet name="PA2 Top level Risks" sheetId="20" r:id="rId4"/>
    <sheet name="WP1-PO" sheetId="12" r:id="rId5"/>
    <sheet name="WP2- Source" sheetId="14" r:id="rId6"/>
    <sheet name="WP3 Capture" sheetId="15" r:id="rId7"/>
    <sheet name="WP4 Dose" sheetId="17" r:id="rId8"/>
    <sheet name="WP5 Test" sheetId="18" r:id="rId9"/>
    <sheet name="WP6 Design and Integration" sheetId="11" r:id="rId10"/>
    <sheet name="WP7 PoP" sheetId="21" r:id="rId11"/>
    <sheet name="WP8 Outreach" sheetId="22" r:id="rId12"/>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K10" i="12" l="1"/>
  <c r="K11" i="12"/>
  <c r="K14" i="20"/>
  <c r="D5" i="10"/>
  <c r="K5" i="20"/>
  <c r="G5" i="20"/>
  <c r="K7" i="20"/>
  <c r="G7" i="20"/>
  <c r="K17" i="20"/>
  <c r="G17" i="20"/>
  <c r="K16" i="20"/>
  <c r="G16" i="20"/>
  <c r="K6" i="20"/>
  <c r="G6" i="20"/>
  <c r="K13" i="20"/>
  <c r="G13" i="20"/>
  <c r="K12" i="20"/>
  <c r="G12" i="20"/>
  <c r="K11" i="20"/>
  <c r="K15" i="20"/>
  <c r="G15" i="20"/>
  <c r="K4" i="20"/>
  <c r="K3" i="20"/>
  <c r="G3" i="20"/>
  <c r="G14" i="20"/>
  <c r="K5" i="22"/>
  <c r="G5" i="22"/>
  <c r="K4" i="22"/>
  <c r="G4" i="22"/>
  <c r="K7" i="21"/>
  <c r="G7" i="21"/>
  <c r="K8" i="21"/>
  <c r="G8" i="21"/>
  <c r="K4" i="21"/>
  <c r="G4" i="21"/>
  <c r="K5" i="21"/>
  <c r="G5" i="21"/>
  <c r="K6" i="21"/>
  <c r="G6" i="21"/>
  <c r="K7" i="15" l="1"/>
  <c r="G7" i="15"/>
  <c r="K4" i="18" l="1"/>
  <c r="G4" i="18"/>
  <c r="K5" i="18"/>
  <c r="G5" i="18"/>
  <c r="K8" i="11"/>
  <c r="G8" i="11"/>
  <c r="K6" i="15" l="1"/>
  <c r="K8" i="15"/>
  <c r="G7" i="12"/>
  <c r="K7" i="12"/>
  <c r="K10" i="17"/>
  <c r="G10" i="17"/>
  <c r="K9" i="17"/>
  <c r="G9" i="17"/>
  <c r="K12" i="17"/>
  <c r="G12" i="17"/>
  <c r="K5" i="17"/>
  <c r="G5" i="17"/>
  <c r="K8" i="17"/>
  <c r="G8" i="17"/>
  <c r="K11" i="17"/>
  <c r="G11" i="17"/>
  <c r="K7" i="17"/>
  <c r="G7" i="17"/>
  <c r="K6" i="17"/>
  <c r="G6" i="17"/>
  <c r="K4" i="17"/>
  <c r="G4" i="17"/>
  <c r="K19" i="12" l="1"/>
  <c r="G19" i="12"/>
  <c r="K18" i="12"/>
  <c r="G18" i="12"/>
  <c r="K17" i="12"/>
  <c r="G17" i="12"/>
  <c r="K12" i="12"/>
  <c r="G12" i="12"/>
  <c r="K6" i="12"/>
  <c r="G6" i="12"/>
  <c r="K15" i="12"/>
  <c r="G15" i="12"/>
  <c r="K14" i="12"/>
  <c r="G14" i="12"/>
  <c r="K9" i="12"/>
  <c r="G9" i="12"/>
  <c r="K4" i="12"/>
  <c r="G4" i="12"/>
  <c r="K13" i="12"/>
  <c r="G13" i="12"/>
  <c r="K5" i="12"/>
  <c r="G5" i="12"/>
  <c r="K16" i="12"/>
  <c r="G16" i="12"/>
  <c r="K8" i="12"/>
  <c r="G8" i="12"/>
  <c r="K7" i="11" l="1"/>
  <c r="K9" i="11"/>
  <c r="G7" i="11"/>
  <c r="G9" i="11"/>
  <c r="G6" i="11"/>
  <c r="K6" i="11"/>
  <c r="K4" i="11"/>
  <c r="K5" i="11"/>
  <c r="G4" i="11"/>
  <c r="G5" i="11"/>
  <c r="I23" i="9" l="1"/>
  <c r="H23" i="9"/>
  <c r="G23" i="9"/>
  <c r="F23" i="9"/>
  <c r="E23" i="9"/>
  <c r="I22" i="9"/>
  <c r="H22" i="9"/>
  <c r="G22" i="9"/>
  <c r="F22" i="9"/>
  <c r="E22" i="9"/>
  <c r="I21" i="9"/>
  <c r="H21" i="9"/>
  <c r="G21" i="9"/>
  <c r="F21" i="9"/>
  <c r="E21" i="9"/>
  <c r="I20" i="9"/>
  <c r="H20" i="9"/>
  <c r="G20" i="9"/>
  <c r="F20" i="9"/>
  <c r="E20" i="9"/>
  <c r="I19" i="9"/>
  <c r="H19" i="9"/>
  <c r="G19" i="9"/>
  <c r="F19" i="9"/>
  <c r="E19" i="9"/>
  <c r="I10" i="9"/>
  <c r="H10" i="9"/>
  <c r="G10" i="9"/>
  <c r="F10" i="9"/>
  <c r="E10" i="9"/>
  <c r="I9" i="9"/>
  <c r="H9" i="9"/>
  <c r="G9" i="9"/>
  <c r="F9" i="9"/>
  <c r="E9" i="9"/>
  <c r="I8" i="9"/>
  <c r="H8" i="9"/>
  <c r="G8" i="9"/>
  <c r="F8" i="9"/>
  <c r="E8" i="9"/>
  <c r="I7" i="9"/>
  <c r="H7" i="9"/>
  <c r="G7" i="9"/>
  <c r="F7" i="9"/>
  <c r="E7" i="9"/>
  <c r="I6" i="9"/>
  <c r="H6" i="9"/>
  <c r="G6" i="9"/>
  <c r="F6" i="9"/>
  <c r="E6" i="9"/>
</calcChain>
</file>

<file path=xl/sharedStrings.xml><?xml version="1.0" encoding="utf-8"?>
<sst xmlns="http://schemas.openxmlformats.org/spreadsheetml/2006/main" count="512" uniqueCount="305">
  <si>
    <t>Project Title</t>
  </si>
  <si>
    <t>Project Managers</t>
  </si>
  <si>
    <t>Jason Parsons, Colin Whyte.</t>
  </si>
  <si>
    <t xml:space="preserve">Document Name </t>
  </si>
  <si>
    <t>Date</t>
  </si>
  <si>
    <t>Revision</t>
  </si>
  <si>
    <t>1.0</t>
  </si>
  <si>
    <t>Work Package 1</t>
  </si>
  <si>
    <t>Project Management</t>
  </si>
  <si>
    <t>Work Package 2</t>
  </si>
  <si>
    <t>Laser - driven source</t>
  </si>
  <si>
    <t>Work Package 3</t>
  </si>
  <si>
    <t>Proton and ion capture</t>
  </si>
  <si>
    <t>Work Package 4</t>
  </si>
  <si>
    <t>Ion - acoustic dose profiling</t>
  </si>
  <si>
    <t>Work Package 5</t>
  </si>
  <si>
    <t>Novel end - station development</t>
  </si>
  <si>
    <t>Work Package 6</t>
  </si>
  <si>
    <t>Facility design &amp; integration</t>
  </si>
  <si>
    <t>Revision history</t>
  </si>
  <si>
    <t xml:space="preserve">Revision </t>
  </si>
  <si>
    <t xml:space="preserve">Date </t>
  </si>
  <si>
    <t>Revision description</t>
  </si>
  <si>
    <t>Scoring criteria</t>
  </si>
  <si>
    <t>Use these tables to define the criteria you will use to score risks on the project and agree this with the project office.</t>
  </si>
  <si>
    <t>Probability scoring criteria: Likelihood of Risk Occuring</t>
  </si>
  <si>
    <t>Qualitative Description</t>
  </si>
  <si>
    <t>Definition/Criteria</t>
  </si>
  <si>
    <t>Very unlikely</t>
  </si>
  <si>
    <t>&lt;20%</t>
  </si>
  <si>
    <t>Unlikely</t>
  </si>
  <si>
    <t>20%-40%</t>
  </si>
  <si>
    <t>Moderate</t>
  </si>
  <si>
    <t>40%-60%</t>
  </si>
  <si>
    <t>Likely</t>
  </si>
  <si>
    <t>60%-80%</t>
  </si>
  <si>
    <t>Very likely</t>
  </si>
  <si>
    <t>&gt;80%</t>
  </si>
  <si>
    <t>Impact scoring criteria: What effect would the risk have if it did occur</t>
  </si>
  <si>
    <t>Use quantitative criteria where possible eg. % of budget for cost, weeks/months delay for schedule.</t>
  </si>
  <si>
    <t xml:space="preserve">Definition </t>
  </si>
  <si>
    <t>Estimated impact if the risk does occur to:</t>
  </si>
  <si>
    <t>Cost</t>
  </si>
  <si>
    <t>Schedule</t>
  </si>
  <si>
    <t>Quality</t>
  </si>
  <si>
    <t>Reputation</t>
  </si>
  <si>
    <t>Very low</t>
  </si>
  <si>
    <t>&lt;1% over budget</t>
  </si>
  <si>
    <t>Cannot deliver activity to plan, no significant impact to schedule.</t>
  </si>
  <si>
    <t>Minimal or no consequence to quality of output.</t>
  </si>
  <si>
    <t>Short term damage to project reputation.</t>
  </si>
  <si>
    <t>Low</t>
  </si>
  <si>
    <t>1-5% over budget</t>
  </si>
  <si>
    <t>Cannot deliver task to plan, no impact on interim milestone.</t>
  </si>
  <si>
    <t>Minor reduction to quality, can be tolerated with little/no impact to customer.</t>
  </si>
  <si>
    <t>Medium term damage to project reputation.</t>
  </si>
  <si>
    <t>5-10% over budget</t>
  </si>
  <si>
    <t>Cannot meet an interim milestone, no impact to customer milestone.</t>
  </si>
  <si>
    <t>Significant quality  reduction, complicates customer acceptance.</t>
  </si>
  <si>
    <t>Long term damage to project reputation.</t>
  </si>
  <si>
    <t>High</t>
  </si>
  <si>
    <t>10-20% over budget</t>
  </si>
  <si>
    <t>No float remaining for key/customer milestone.</t>
  </si>
  <si>
    <t>Quality of final output reduced, does not meet customer expectation.</t>
  </si>
  <si>
    <t>Very high</t>
  </si>
  <si>
    <t>&gt;20% over budget</t>
  </si>
  <si>
    <t>Cannot meet a key/customer milestone.</t>
  </si>
  <si>
    <t>Quality of final output severely reduced, falls significantly short of customer expectation.</t>
  </si>
  <si>
    <r>
      <rPr>
        <b/>
        <u/>
        <sz val="12"/>
        <rFont val="Calibri"/>
        <family val="2"/>
      </rPr>
      <t>Scoring matrix:</t>
    </r>
    <r>
      <rPr>
        <sz val="11"/>
        <color theme="1"/>
        <rFont val="Calibri"/>
        <family val="2"/>
        <scheme val="minor"/>
      </rPr>
      <t xml:space="preserve"> as defined by the formulas in the threats register</t>
    </r>
  </si>
  <si>
    <t>Impact</t>
  </si>
  <si>
    <t>Score</t>
  </si>
  <si>
    <t>Probability</t>
  </si>
  <si>
    <t>Highly likely</t>
  </si>
  <si>
    <t>Green = 1-4</t>
  </si>
  <si>
    <t>Amber = 5-14</t>
  </si>
  <si>
    <t>Red = &gt;=15</t>
  </si>
  <si>
    <t>Highly unlikely</t>
  </si>
  <si>
    <r>
      <rPr>
        <b/>
        <sz val="14"/>
        <rFont val="Calibri"/>
        <family val="2"/>
      </rPr>
      <t>Scoring matrix:</t>
    </r>
    <r>
      <rPr>
        <sz val="14"/>
        <rFont val="Calibri"/>
        <family val="2"/>
      </rPr>
      <t xml:space="preserve"> as defined by the formulas in the registers</t>
    </r>
  </si>
  <si>
    <t>Likelihood</t>
  </si>
  <si>
    <t>Number</t>
  </si>
  <si>
    <t>Name</t>
  </si>
  <si>
    <t>Description</t>
  </si>
  <si>
    <t>Mitigation</t>
  </si>
  <si>
    <t>Mitigated Likelihood</t>
  </si>
  <si>
    <t>Mitigated Impact</t>
  </si>
  <si>
    <t>Mitigated score</t>
  </si>
  <si>
    <t>Comments</t>
  </si>
  <si>
    <t>Significant Dates</t>
  </si>
  <si>
    <t>Retirement date</t>
  </si>
  <si>
    <t>WP1</t>
  </si>
  <si>
    <t xml:space="preserve">Resources </t>
  </si>
  <si>
    <t>Insufficient resources secured to deliver the project aims, project scope, quality or specifications to the required timescale.</t>
  </si>
  <si>
    <t>Performance specification parameters</t>
  </si>
  <si>
    <t>The project consortium consists of all the multidiscipline experts to understand the required parameters.</t>
  </si>
  <si>
    <t>Key specialist staff</t>
  </si>
  <si>
    <t>Availability of  key specialist staff critical to delivering the project.</t>
  </si>
  <si>
    <t xml:space="preserve">Identify potential single point failure risks, apply cover and succession planning where appropriate. </t>
  </si>
  <si>
    <t>WP2</t>
  </si>
  <si>
    <t xml:space="preserve">Source design - activation </t>
  </si>
  <si>
    <t>Unsustainable activation of materials surrounding interaction</t>
  </si>
  <si>
    <t xml:space="preserve">Change design to minimise potential for activated materials around interaction point </t>
  </si>
  <si>
    <t>WP3</t>
  </si>
  <si>
    <t>Plasma Density</t>
  </si>
  <si>
    <t>A low density will result in too long a focal length (&amp; beamline)</t>
  </si>
  <si>
    <t>Careful design and study to ensure a suitable density can be reached:</t>
  </si>
  <si>
    <t>WP4</t>
  </si>
  <si>
    <t>Low acoustic signal</t>
  </si>
  <si>
    <t>Insufficient acoustic signal to noise ratio  (SNR) (i.e., low amplitude acoustic emission)</t>
  </si>
  <si>
    <t>WP6</t>
  </si>
  <si>
    <t>Facility Integration</t>
  </si>
  <si>
    <t xml:space="preserve">Delayed start/insufficient early resource to progress Integration work </t>
  </si>
  <si>
    <t>Prioritise integration work package</t>
  </si>
  <si>
    <t>End Station Specification</t>
  </si>
  <si>
    <t>End station specification does  not clearly specify requirements.</t>
  </si>
  <si>
    <t>Staff recruitment</t>
  </si>
  <si>
    <t>Delay to project as a result of delay to PDRA recruitment</t>
  </si>
  <si>
    <t>Exploit exisiting staff where possible</t>
  </si>
  <si>
    <t>Effectively realised - staff expected in post no earlier than May '23 &gt; 6 month impact.</t>
  </si>
  <si>
    <t>Blank</t>
  </si>
  <si>
    <t>Stakeholder engagement</t>
  </si>
  <si>
    <t>Insufficient stakeholder engagement leading to a deterioration in relationships that impact on the project success.</t>
  </si>
  <si>
    <t>Project direction &amp; governance</t>
  </si>
  <si>
    <t>Project management</t>
  </si>
  <si>
    <t>Inadequate project management.</t>
  </si>
  <si>
    <t>Establish processes, methods, skills, knowledge and experience to achieve the LhARA project objectives according to the project acceptance criteria. Adopt ISO9001 or similar techniques to achieve quality assurance and control.</t>
  </si>
  <si>
    <t>Technology choices</t>
  </si>
  <si>
    <t>Choice of technologies does not allow delivery within acceptable timescales and leads to failure to meet the ion beam specification parameters.</t>
  </si>
  <si>
    <t xml:space="preserve">Project deliverables </t>
  </si>
  <si>
    <t>Project deliverables not achieved to acceptance criteria.</t>
  </si>
  <si>
    <t xml:space="preserve">Project Cost </t>
  </si>
  <si>
    <t>Overrun of estimated project cost.</t>
  </si>
  <si>
    <t>Overrun of estimated project timescale.</t>
  </si>
  <si>
    <t>Safety, Health &amp; Enviroment</t>
  </si>
  <si>
    <t>SHE related issues arising during the project.</t>
  </si>
  <si>
    <t>Construct facility at appropriately resourced site, enforce comprehensive SHE policy to STFC standards or better. Establish and communicate codes of practice. Procure appropriately experienced staff in Radiation Test Facility management, skills to  include risk assessment, method statements, permit to work systems and RTF operational systems and methodology.</t>
  </si>
  <si>
    <t>Procurement</t>
  </si>
  <si>
    <t>Delays due to long lead items not ordered earlier enough.</t>
  </si>
  <si>
    <t>Develop a procurement strategy for the project. Identify long lead items in the project schedule and order them with sufficent lead time as not to cause a delay. Work with and develop links to STFC procurement as a priority.</t>
  </si>
  <si>
    <t>Project relevance</t>
  </si>
  <si>
    <t>Requirement changes such that project performance is no longer relevant</t>
  </si>
  <si>
    <t xml:space="preserve">Project involvement in wider user treatment options through expert collaboration members active in radiation biology research field </t>
  </si>
  <si>
    <t>Patient input not favourable</t>
  </si>
  <si>
    <t xml:space="preserve">Engagement with patient representatives produces input that is hard or impossible to reconcile with performance requirements </t>
  </si>
  <si>
    <t>Early and meaningful engagement with patient representarives. Engagement with expert radiobiomedical staff with relevant experience in existing facilities and development of previous/existing facilities.</t>
  </si>
  <si>
    <t>mitigation</t>
  </si>
  <si>
    <t xml:space="preserve">Laser - Technical issues with laser prevent access </t>
  </si>
  <si>
    <t>SCAPA/Imperial laser has technical issues that cause delays</t>
  </si>
  <si>
    <t>Use different laser facility for similar experiments/ pay for beamtime access</t>
  </si>
  <si>
    <t xml:space="preserve"> </t>
  </si>
  <si>
    <t>Source output  - particle type</t>
  </si>
  <si>
    <t xml:space="preserve">Source output - stability is too low </t>
  </si>
  <si>
    <t>Source parameters are unstable shot-to-shot</t>
  </si>
  <si>
    <t>Source design - Target debris</t>
  </si>
  <si>
    <t xml:space="preserve">Target debris for optimal source is too high for long term operation </t>
  </si>
  <si>
    <t xml:space="preserve">Source design - vacuum </t>
  </si>
  <si>
    <t>Targetry unable to perform in vacuum required by capture system</t>
  </si>
  <si>
    <t>Design differential pumping system capable of maintaining adequate vacuum levels</t>
  </si>
  <si>
    <t>Note: The risks identified below are specific to the Gabor 5 year preliminary and testbench measurements, NOT the final Gabor lens</t>
  </si>
  <si>
    <t>Note: Mitigated score is product of Likelihood &amp; Mitigated impact</t>
  </si>
  <si>
    <t>Plasma initialisation</t>
  </si>
  <si>
    <t>Slow load / long stabilisation time</t>
  </si>
  <si>
    <t>Design / Purchase improved electron source</t>
  </si>
  <si>
    <t>Interplay between various experimental components prevents this being known for sure a priori</t>
  </si>
  <si>
    <t>Yr 1, 3</t>
  </si>
  <si>
    <t>Yr 3</t>
  </si>
  <si>
    <t>Plasma lifetime</t>
  </si>
  <si>
    <t>A short lifetime might adversely effect the ability to suitably study the plasma</t>
  </si>
  <si>
    <t>Careful design and study to increase lifetime.  Multiple causes can be identified:</t>
  </si>
  <si>
    <t>Multiple causes- Background gas pressure; Radial confinement; Plasma length dependance. Mitigation by good experimental technique; rotating wall/active control.</t>
  </si>
  <si>
    <t>Multiple causes. The crux of the problem in this WP. Amenable to known solutions but these solutions are not proven to reach the required densities and in some cases (very high B field) are not atrractive.</t>
  </si>
  <si>
    <t>Acceptance</t>
  </si>
  <si>
    <t>An insufficiently large plasma radius to focus all the ion beam</t>
  </si>
  <si>
    <t>Increase electrode radius</t>
  </si>
  <si>
    <t>Increasing the electrode radius to accommodate a larger plasma radius maintains a plasma to wall radius ratio &lt;&lt;1, a well studied parameter regime.
          Although initial designs will have large radii electrodes,  these can be increased further, perhaps with vacuum system &amp; confining solenoid redesign.
          As initial plans intend to use exisiting solenoids (at Swansea &amp; Strathclyde), the electrode radius is limited. 
          There will be significant additional costs and time delays associated with such an upgrade, if necessary.</t>
  </si>
  <si>
    <t>Yr 4</t>
  </si>
  <si>
    <t>Yr5+</t>
  </si>
  <si>
    <t>Delivery delays</t>
  </si>
  <si>
    <t>Delays in sourcing / receiving equipment</t>
  </si>
  <si>
    <t>Appropriate personnel to source off-the-shelf equipment / engage with suppliers. Use pre-existing magnet for testing</t>
  </si>
  <si>
    <t>Although bespoke apparatus might be available commercially, it can often be time consuming to source a suitable supplier (considering competency, cost, &amp; leadtime). Use existing infrastructure in extremis
          Some advanced equipment may need to be designed &amp; produced specifically to match the experimental conditions.
          Ensuring appropriate personnel are able to engage with suppliers will mitigate this.</t>
  </si>
  <si>
    <t>Equipment failure</t>
  </si>
  <si>
    <t>Due to the nature of the project, equipment will likely operate at limits to achieve final goals</t>
  </si>
  <si>
    <t>Appropriately over spec. / design wherever possible.
Ensure suitable warranties are provided.
Don't operate at 100% until all 'easier' parameter space has been completed</t>
  </si>
  <si>
    <t>Realistically this mitigation reduces the likelihood of failure as much as impact of a failure.  Such mitigation comes at a small increase to the initial financial cost.
          Alternatively, alternative/redundant apparatus can be obtained and stored.  This leads to a significantly higher initial cost, although per item cost savings are likely.
          Relying on repair or replacement by external supplier/contractor adds significant delays, and often results in comparable costs.</t>
  </si>
  <si>
    <t>Yr 3, 4, 5</t>
  </si>
  <si>
    <t>Yr 5</t>
  </si>
  <si>
    <t>Source-capture Interface - 'high' vacuum pressure in source</t>
  </si>
  <si>
    <t>Pressure in source region is expected to be relatively poor compared to vacuum in capture section</t>
  </si>
  <si>
    <t>Monitoring the source pressures (&amp; constituents) and independently studying the effect on the plasma</t>
  </si>
  <si>
    <t>Baffles, pumping restrictions, pumps, getters, etc. can be implemented to reduce background pressure within the testbench when the nature of the source pressure issue is understood.
          Worst case scenario will likely result in a reduced plasma confinement time, and associated duty cycles.
          These will provide invaluable information for the final Gabor/beamline design</t>
  </si>
  <si>
    <t>Source-capture Interface -secondary electrons from source impact capture</t>
  </si>
  <si>
    <t>Secondary electrons will be produced by source - these can be expected to affect the capture plasma source.</t>
  </si>
  <si>
    <t>Band pass filter</t>
  </si>
  <si>
    <t>In addition to the ions, two populations of electrons are expected from the source.  Both are expected to have different characteristics &amp; potentially destabilise the Gabor plasma
          ExB-like filtering to allow transmission only of the ions from the source into the Gabor plasma is a likely mitigation.  Details will develop as the ion source is characterised.</t>
  </si>
  <si>
    <t>Source-capture Interface -Solenoid fringe field affecting sourcee</t>
  </si>
  <si>
    <t>Solenoid fringe field affects source</t>
  </si>
  <si>
    <t>Effect of B-field on the source, and extent of fringe field can be measured.
Source / solenoid can be shielded.</t>
  </si>
  <si>
    <t>Space limitations may make mitigation complicated, and shielding may introduce deleterious B-field asymmetries.
          There would be costs &amp; delays associated with B-field shielding.</t>
  </si>
  <si>
    <t>Source-capture Interface -WP2 test source unavailable</t>
  </si>
  <si>
    <t>WP2 test source unavailable at required time</t>
  </si>
  <si>
    <t xml:space="preserve">Utilise beamport at a 3rd-party facility </t>
  </si>
  <si>
    <t>Although beam parameters will likely be different at a 3rd-party facility, the Gabor lens testbench can be tested and results compared to simulations.</t>
  </si>
  <si>
    <t>Frequency optimisation, large sensor elements in a prefocused large array, 1024 elements for noise averaging, averaging over multiple pulses, adaptive reconstruction with priors and optimisation of frequency with element location, adaptively trade dose-map resolution for SNR</t>
  </si>
  <si>
    <t>Low resolution</t>
  </si>
  <si>
    <t>Insufficient dose-map spatial resolution (due to loss of high frequency components via  attenuation or acoustic scattering)</t>
  </si>
  <si>
    <t>Predominantly water-path propagation, model-based solutions, replace real-time dose mapping with off-line characterisation (as is done in radiobiology currently).</t>
  </si>
  <si>
    <t>Sample holders</t>
  </si>
  <si>
    <t>Multi-well sample holder unsuitable due to lack of field of view/acoustic access/acoustic reverberations</t>
  </si>
  <si>
    <t>2D and 3D spatial biology readout, reduce throughput, use single samples on conveyor/robot.</t>
  </si>
  <si>
    <t>CMOS</t>
  </si>
  <si>
    <t>CMOS  approach not adequate for scintillator field standard</t>
  </si>
  <si>
    <t xml:space="preserve">Higher cost splicing solution possible. </t>
  </si>
  <si>
    <t>Interference</t>
  </si>
  <si>
    <t>Interference from RF noise (unlikely to matter as likley to be 1 GHz) and/or pulse switching transients</t>
  </si>
  <si>
    <t>Sheilding of experiment, use of optical fibre connection between electronic components, use of optical sensors.</t>
  </si>
  <si>
    <t>Beam Line access</t>
  </si>
  <si>
    <t>Lack of access to validation beam line</t>
  </si>
  <si>
    <t>Several possible sources</t>
  </si>
  <si>
    <t>Lack of information from collaborators</t>
  </si>
  <si>
    <t>Dependency on other WPs to provide information regarding Lhara in time</t>
  </si>
  <si>
    <t>This WP has been designed to provide results which  adapt to the modelling outputs of other WPs. A modelling coordinator will be appointent across all such WPs.</t>
  </si>
  <si>
    <t>Overall project delay</t>
  </si>
  <si>
    <t>Lhara construction running late - no final testing</t>
  </si>
  <si>
    <t>Alternative sources that are similar - Avo, Lawerence Berkley?</t>
  </si>
  <si>
    <t>Not being able to recruit people</t>
  </si>
  <si>
    <t>Re-prioritise/limit tasks so that most important achievements may be met with fewer staff members</t>
  </si>
  <si>
    <t>Beam instrumentation</t>
  </si>
  <si>
    <t>Beam instrumentation specification and delivery delays</t>
  </si>
  <si>
    <t>Progress montoring and effort supplementation from LhARA project expertise</t>
  </si>
  <si>
    <t>Fixed Field Accelerator (FFA) Performance.</t>
  </si>
  <si>
    <t>FFA does not deliver parameters in performance specification.</t>
  </si>
  <si>
    <t>Continue R&amp;D on the critical item that is the FFA spiral magnet. Construct a prototype before production of 10 magnets.</t>
  </si>
  <si>
    <t>Gabor lens performance</t>
  </si>
  <si>
    <t>Gabor lens does not deliver parameters in performance specification.</t>
  </si>
  <si>
    <t>Continue a R&amp;D plan that involves the construction of a prototype Gabor lens and have a back up plan available that uses solenoid magnets in the place of Gabor lens.</t>
  </si>
  <si>
    <t>MA Cavity construction</t>
  </si>
  <si>
    <t>Insufficient availablility of Magnet Alloy (MA) Cavity suppliers.</t>
  </si>
  <si>
    <t>Design and construct MA cavity in-house based on reference devices construsted by CERN, J-PARC &amp; KURNS institutes. Component parts manufactured by industry.</t>
  </si>
  <si>
    <t xml:space="preserve">Facility infrastructure </t>
  </si>
  <si>
    <t>Facility infrastructure is not fit for purpose.</t>
  </si>
  <si>
    <t xml:space="preserve">Include facility infrastructure design during the Conceputal Design Report (CDR) stage to provide a fit for purpose design that will inform the project cost and schedule. </t>
  </si>
  <si>
    <t xml:space="preserve">Radiation protection </t>
  </si>
  <si>
    <t>Radiation bulk shielding thickness, labyrinths and services penetrations are inadequate to meet specification.</t>
  </si>
  <si>
    <t>Conduct radiation protection assessment during the CDR phase of the project to satisfy safety leglislation and identify construction method to inform cost and schedule.</t>
  </si>
  <si>
    <t>Source output  - Particle number</t>
  </si>
  <si>
    <t>Unable to deliver sufficient particle number in specified energy range</t>
  </si>
  <si>
    <t>Early optimisation on SCAPA.   Develop novel targetry. Adjust laser spec for LhARA. Multiple shot treatment</t>
  </si>
  <si>
    <t>C6 / other ion yield or energy low</t>
  </si>
  <si>
    <t>Develop novel targetry, target cleaning techniques</t>
  </si>
  <si>
    <t>Develop sophisticated diagnostic and control system for automated stabilistation</t>
  </si>
  <si>
    <t>Source output - long term beam delivery</t>
  </si>
  <si>
    <t>Critical optical or other components cannot be used for long term operation</t>
  </si>
  <si>
    <t>Dedicated experiments on optical lifetime, adjusting the beamline spec for LhARA</t>
  </si>
  <si>
    <t>Deploy novel targetry, develop debris capture system</t>
  </si>
  <si>
    <t>Estabish flat management structure with integrated STFC contributions. Document consortium agreement. Build appropriately qualified project oversight committee.</t>
  </si>
  <si>
    <t xml:space="preserve">Build on stakeholder engagement developed in PA1. Recruited new outreach leader with links through to clinical practise, assign new work package with budget moced from WP1. </t>
  </si>
  <si>
    <t>Project governance structure poorly chosen, resulting in compromised decision making.</t>
  </si>
  <si>
    <t>Inadequate ion beam parameter specification to meet the Physics and Biolology requirements for the facility.</t>
  </si>
  <si>
    <t>Balance technology choice tensioning new capability against schedule risk. Develop fallback position with clear decision points to ensure project timescale can be met while maximising probability of first choice option success.</t>
  </si>
  <si>
    <t>Develop a work breakdown structure and Gantt chart schedule with resources, reviews, key milestones and critical path. Monitor and update during the project lifecycle and act when necessary to address issues to keep the project on schedule.</t>
  </si>
  <si>
    <t>PoP is not sufficinetly well defined</t>
  </si>
  <si>
    <t>PoP components not ready to schedule</t>
  </si>
  <si>
    <t>PoP component performance/reliability inadequate.</t>
  </si>
  <si>
    <t>Biology requirements not met at host facility</t>
  </si>
  <si>
    <t>Test cell performance inadequate</t>
  </si>
  <si>
    <t xml:space="preserve">Work with entire consortium to reach agreed preferred experimental configuration </t>
  </si>
  <si>
    <t xml:space="preserve">PoP experiment targets and requirements not well defined leading to inappropriate provision </t>
  </si>
  <si>
    <t>Major components experience delays in meeting requried spec leadint to delayed start to experiments</t>
  </si>
  <si>
    <t xml:space="preserve">Simultaneous operation of many low TRL components leads to low test availability </t>
  </si>
  <si>
    <t>Facility infrastructure is not sufficient or is inappropriately specified</t>
  </si>
  <si>
    <t>Test cell design doe not allow required irradiations</t>
  </si>
  <si>
    <t>Monitor overall project progress, adjust schedule as appropriate, identify alternative technologies to mitigate realised risks.</t>
  </si>
  <si>
    <t>Allow extended periods of test pre-experiment with more and longer experimental runs than statistics require.</t>
  </si>
  <si>
    <t>Involve radiobiology practitioners at an early stage.</t>
  </si>
  <si>
    <t>Base test cell design on published examples. Use access to personnel with experience from those experiments</t>
  </si>
  <si>
    <t>Lack of Clinical engagement</t>
  </si>
  <si>
    <t xml:space="preserve">Lack of radiobiology research user engagement </t>
  </si>
  <si>
    <t xml:space="preserve">Radio-biologists are not engaged in sufficient numbers to fully exploit new facility </t>
  </si>
  <si>
    <t>Clinician are not engaged in sufficient numbers such that radio-biology research is not appropriately directed to inform new clinical practise</t>
  </si>
  <si>
    <t>Engage with radio-biology community</t>
  </si>
  <si>
    <t>Engage with clinical community</t>
  </si>
  <si>
    <t>Lack of pateint group Involvement?</t>
  </si>
  <si>
    <t>just an idea</t>
  </si>
  <si>
    <t>at the risk of becoming repetitive, engage…...</t>
  </si>
  <si>
    <t>WP7</t>
  </si>
  <si>
    <t>LhARA/ITRF</t>
  </si>
  <si>
    <t>04_09_03_RiskReg</t>
  </si>
  <si>
    <t>Radiation biology programme</t>
  </si>
  <si>
    <t>Clinical and stakeholder engagement and outreach</t>
  </si>
  <si>
    <t>Long term international damage to project, collaboration, and laboratory/funding agency reputation.</t>
  </si>
  <si>
    <t>Long term national damage to project, collaboration, and laboratory/funding agency reputation.</t>
  </si>
  <si>
    <t>Request adequate resources based on experience of delivering similar multidiciplinary facilities with comparable technical complexity, address key callenges in the  PA2 pre-construction R&amp;D and document in the technical design reports</t>
  </si>
  <si>
    <t>Should there be 2 risks about costing and engineering?  There is the risk that it is not done in time to make the bid for the construction project BECAUSE the technical risk mitigation programme is not complete and there is the risk that the engineering/costing starts too early/too late and the right effort is not available.  This is easier to mitigate tnan the technical risk mitigaton work.
Also, think we should follow up with cosled rtisk.  This could be done in parallel to the costing.</t>
  </si>
  <si>
    <t>Set realistic deliverables with appropriate mitigation measures. Minimise uncertanties by extensive modelling of system performance with multidiscipline design software prior to manufacture. Adopt rigorous Quallity Assurance, Quality Control and acceptance criteria of equipment procurement, systems build, installation and commissioning.</t>
  </si>
  <si>
    <t>Develop pre CDR cost model with further work durin the TDR-development phase of the project to eliminate as many uncertainties as practical.  Conduct cost engineering exercises during project implementation phase in conjuction with risk management to ascertain value for money solutions that meet specification.</t>
  </si>
  <si>
    <t>Need to add novel instrumentation, automated handing, timeliness, risks.</t>
  </si>
  <si>
    <t>Poor project governance structure compromising decision making.</t>
  </si>
  <si>
    <t>Costing</t>
  </si>
  <si>
    <t>Engineering</t>
  </si>
  <si>
    <t>Schedule costing effort in close co-operation between WP1 and WP6</t>
  </si>
  <si>
    <t>Schedule engineering effort in close co-operation between WP1 and WP6</t>
  </si>
  <si>
    <t>Costing effort delayed by resolution of technical risks leading to incomplete build phase costing. Costing effort runs ahead of design effort leading to nugatory effort.</t>
  </si>
  <si>
    <t>Engineering effort delayed by resolution of technical risks leading to incomplete build engineering. Engineering effort runs ahead of design effort leading to nugatory effort.</t>
  </si>
  <si>
    <t>Document and implement feedback from user consultation meetings</t>
  </si>
  <si>
    <t>Major components experience delays in meeting requried spec leading to delayed start to experiments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</si>
</sst>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7">
    <font>
      <sz val="11"/>
      <color theme="1"/>
      <name val="Calibri"/>
      <family val="2"/>
      <scheme val="minor"/>
    </font>
    <font>
      <b/>
      <sz val="11"/>
      <color theme="1"/>
      <name val="Calibri"/>
      <family val="2"/>
      <scheme val="minor"/>
    </font>
    <font>
      <b/>
      <sz val="14"/>
      <name val="Calibri"/>
      <family val="2"/>
    </font>
    <font>
      <u/>
      <sz val="12"/>
      <name val="Calibri"/>
      <family val="2"/>
    </font>
    <font>
      <b/>
      <sz val="11"/>
      <name val="Calibri"/>
      <family val="2"/>
    </font>
    <font>
      <sz val="11"/>
      <name val="Calibri"/>
      <family val="2"/>
    </font>
    <font>
      <b/>
      <sz val="12"/>
      <name val="Calibri"/>
      <family val="2"/>
    </font>
    <font>
      <sz val="12"/>
      <name val="Calibri"/>
      <family val="2"/>
    </font>
    <font>
      <sz val="14"/>
      <name val="Calibri"/>
      <family val="2"/>
    </font>
    <font>
      <b/>
      <u/>
      <sz val="12"/>
      <name val="Calibri"/>
      <family val="2"/>
    </font>
    <font>
      <sz val="11"/>
      <name val="Calibri"/>
      <family val="2"/>
      <scheme val="minor"/>
    </font>
    <font>
      <sz val="12"/>
      <color theme="1"/>
      <name val="Calibri"/>
      <family val="2"/>
      <scheme val="minor"/>
    </font>
    <font>
      <sz val="14"/>
      <color rgb="FF000000"/>
      <name val="Calibri"/>
      <family val="2"/>
      <scheme val="minor"/>
    </font>
    <font>
      <b/>
      <sz val="14"/>
      <color theme="1"/>
      <name val="Calibri"/>
      <family val="2"/>
      <scheme val="minor"/>
    </font>
    <font>
      <sz val="14"/>
      <color theme="1"/>
      <name val="Calibri"/>
      <family val="2"/>
      <scheme val="minor"/>
    </font>
    <font>
      <b/>
      <sz val="14"/>
      <color rgb="FF000000"/>
      <name val="Calibri"/>
      <family val="2"/>
      <scheme val="minor"/>
    </font>
    <font>
      <sz val="14"/>
      <color theme="1"/>
      <name val="Calibri (Body)"/>
    </font>
  </fonts>
  <fills count="16">
    <fill>
      <patternFill patternType="none"/>
    </fill>
    <fill>
      <patternFill patternType="gray125"/>
    </fill>
    <fill>
      <patternFill patternType="solid">
        <fgColor rgb="FFFF0000"/>
        <bgColor indexed="64"/>
      </patternFill>
    </fill>
    <fill>
      <patternFill patternType="solid">
        <fgColor rgb="FFFFC000"/>
        <bgColor indexed="64"/>
      </patternFill>
    </fill>
    <fill>
      <patternFill patternType="solid">
        <fgColor rgb="FFB6DDE8"/>
        <bgColor indexed="64"/>
      </patternFill>
    </fill>
    <fill>
      <patternFill patternType="solid">
        <fgColor rgb="FFDAEEF3"/>
        <bgColor indexed="64"/>
      </patternFill>
    </fill>
    <fill>
      <patternFill patternType="solid">
        <fgColor rgb="FF92D050"/>
        <bgColor indexed="64"/>
      </patternFill>
    </fill>
    <fill>
      <patternFill patternType="solid">
        <fgColor theme="0" tint="-4.9989318521683403E-2"/>
        <bgColor indexed="64"/>
      </patternFill>
    </fill>
    <fill>
      <patternFill patternType="solid">
        <fgColor theme="9"/>
        <bgColor indexed="64"/>
      </patternFill>
    </fill>
    <fill>
      <patternFill patternType="solid">
        <fgColor theme="7"/>
        <bgColor indexed="64"/>
      </patternFill>
    </fill>
    <fill>
      <patternFill patternType="solid">
        <fgColor theme="0"/>
        <bgColor indexed="64"/>
      </patternFill>
    </fill>
    <fill>
      <patternFill patternType="solid">
        <fgColor rgb="FFFFC000"/>
        <bgColor rgb="FF000000"/>
      </patternFill>
    </fill>
    <fill>
      <patternFill patternType="solid">
        <fgColor rgb="FFFF0000"/>
        <bgColor rgb="FF000000"/>
      </patternFill>
    </fill>
    <fill>
      <patternFill patternType="solid">
        <fgColor rgb="FF70AD47"/>
        <bgColor rgb="FF000000"/>
      </patternFill>
    </fill>
    <fill>
      <patternFill patternType="solid">
        <fgColor rgb="FFC00000"/>
        <bgColor indexed="64"/>
      </patternFill>
    </fill>
    <fill>
      <patternFill patternType="solid">
        <fgColor rgb="FFFFFF00"/>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bottom style="thin">
        <color indexed="64"/>
      </bottom>
      <diagonal/>
    </border>
    <border>
      <left style="thin">
        <color indexed="64"/>
      </left>
      <right style="thin">
        <color indexed="64"/>
      </right>
      <top/>
      <bottom style="thin">
        <color indexed="64"/>
      </bottom>
      <diagonal/>
    </border>
  </borders>
  <cellStyleXfs count="2">
    <xf numFmtId="0" fontId="0" fillId="0" borderId="0"/>
    <xf numFmtId="0" fontId="11" fillId="0" borderId="0"/>
  </cellStyleXfs>
  <cellXfs count="113">
    <xf numFmtId="0" fontId="0" fillId="0" borderId="0" xfId="0"/>
    <xf numFmtId="0" fontId="0" fillId="0" borderId="0" xfId="0" applyAlignment="1">
      <alignment horizontal="center" vertical="center"/>
    </xf>
    <xf numFmtId="0" fontId="0" fillId="0" borderId="1" xfId="0" applyBorder="1" applyAlignment="1">
      <alignment horizontal="center" vertical="center" wrapText="1"/>
    </xf>
    <xf numFmtId="0" fontId="0" fillId="2" borderId="1" xfId="0" applyFill="1" applyBorder="1" applyAlignment="1">
      <alignment horizontal="center" vertical="center" wrapText="1"/>
    </xf>
    <xf numFmtId="0" fontId="0" fillId="3" borderId="1" xfId="0" applyFill="1" applyBorder="1" applyAlignment="1">
      <alignment horizontal="center" vertical="center" wrapText="1"/>
    </xf>
    <xf numFmtId="0" fontId="2" fillId="0" borderId="0" xfId="0" applyFont="1"/>
    <xf numFmtId="0" fontId="3" fillId="0" borderId="0" xfId="0" applyFont="1"/>
    <xf numFmtId="0" fontId="4" fillId="4" borderId="2" xfId="0" applyFont="1" applyFill="1" applyBorder="1" applyAlignment="1">
      <alignment vertical="center"/>
    </xf>
    <xf numFmtId="0" fontId="4" fillId="4" borderId="3" xfId="0" applyFont="1" applyFill="1" applyBorder="1" applyAlignment="1">
      <alignment vertical="center"/>
    </xf>
    <xf numFmtId="0" fontId="5" fillId="0" borderId="4" xfId="0" applyFont="1" applyBorder="1" applyAlignment="1">
      <alignment vertical="center"/>
    </xf>
    <xf numFmtId="0" fontId="5" fillId="0" borderId="5" xfId="0" applyFont="1" applyBorder="1" applyAlignment="1">
      <alignment vertical="center"/>
    </xf>
    <xf numFmtId="0" fontId="5" fillId="0" borderId="6" xfId="0" applyFont="1" applyBorder="1" applyAlignment="1">
      <alignment vertical="center"/>
    </xf>
    <xf numFmtId="0" fontId="5" fillId="0" borderId="7" xfId="0" applyFont="1" applyBorder="1" applyAlignment="1">
      <alignment vertical="center"/>
    </xf>
    <xf numFmtId="0" fontId="5" fillId="0" borderId="8" xfId="0" applyFont="1" applyBorder="1" applyAlignment="1">
      <alignment vertical="center"/>
    </xf>
    <xf numFmtId="0" fontId="5" fillId="0" borderId="9" xfId="0" applyFont="1" applyBorder="1" applyAlignment="1">
      <alignment vertical="center"/>
    </xf>
    <xf numFmtId="0" fontId="3" fillId="0" borderId="0" xfId="0" applyFont="1" applyAlignment="1">
      <alignment horizontal="left"/>
    </xf>
    <xf numFmtId="0" fontId="5" fillId="0" borderId="0" xfId="0" applyFont="1" applyAlignment="1">
      <alignment vertical="center"/>
    </xf>
    <xf numFmtId="0" fontId="7" fillId="5" borderId="8" xfId="0" applyFont="1" applyFill="1" applyBorder="1" applyAlignment="1">
      <alignment horizontal="center" vertical="center"/>
    </xf>
    <xf numFmtId="0" fontId="7" fillId="5" borderId="16" xfId="0" applyFont="1" applyFill="1" applyBorder="1" applyAlignment="1">
      <alignment horizontal="center" vertical="center"/>
    </xf>
    <xf numFmtId="0" fontId="7" fillId="5" borderId="9" xfId="0" applyFont="1" applyFill="1" applyBorder="1" applyAlignment="1">
      <alignment vertical="center"/>
    </xf>
    <xf numFmtId="0" fontId="7" fillId="0" borderId="17" xfId="0" applyFont="1" applyBorder="1" applyAlignment="1">
      <alignment vertical="center"/>
    </xf>
    <xf numFmtId="0" fontId="7" fillId="0" borderId="14" xfId="0" applyFont="1" applyBorder="1" applyAlignment="1">
      <alignment vertical="center"/>
    </xf>
    <xf numFmtId="0" fontId="7" fillId="0" borderId="15" xfId="0" applyFont="1" applyBorder="1" applyAlignment="1">
      <alignment vertical="center"/>
    </xf>
    <xf numFmtId="0" fontId="8" fillId="0" borderId="0" xfId="0" applyFont="1"/>
    <xf numFmtId="0" fontId="0" fillId="0" borderId="1" xfId="0" applyBorder="1" applyAlignment="1">
      <alignment horizontal="center"/>
    </xf>
    <xf numFmtId="0" fontId="0" fillId="0" borderId="1" xfId="0" applyBorder="1"/>
    <xf numFmtId="0" fontId="0" fillId="0" borderId="0" xfId="0" applyAlignment="1">
      <alignment horizontal="center"/>
    </xf>
    <xf numFmtId="0" fontId="6" fillId="0" borderId="0" xfId="0" applyFont="1"/>
    <xf numFmtId="0" fontId="0" fillId="0" borderId="0" xfId="0" applyAlignment="1">
      <alignment vertical="center"/>
    </xf>
    <xf numFmtId="0" fontId="0" fillId="0" borderId="1" xfId="0" applyBorder="1" applyAlignment="1">
      <alignment vertical="center"/>
    </xf>
    <xf numFmtId="164" fontId="0" fillId="0" borderId="1" xfId="0" applyNumberFormat="1" applyBorder="1" applyAlignment="1">
      <alignment horizontal="center" vertical="center"/>
    </xf>
    <xf numFmtId="0" fontId="0" fillId="0" borderId="1" xfId="0" applyBorder="1" applyAlignment="1">
      <alignment vertical="center" wrapText="1"/>
    </xf>
    <xf numFmtId="0" fontId="0" fillId="0" borderId="1" xfId="0" applyBorder="1" applyAlignment="1">
      <alignment horizontal="left" vertical="center"/>
    </xf>
    <xf numFmtId="49" fontId="0" fillId="0" borderId="1" xfId="0" applyNumberFormat="1" applyBorder="1" applyAlignment="1">
      <alignment horizontal="left" vertical="center"/>
    </xf>
    <xf numFmtId="14" fontId="0" fillId="0" borderId="1" xfId="0" applyNumberFormat="1" applyBorder="1" applyAlignment="1">
      <alignment horizontal="left" vertical="center"/>
    </xf>
    <xf numFmtId="49" fontId="0" fillId="0" borderId="0" xfId="0" applyNumberFormat="1" applyAlignment="1">
      <alignment horizontal="left" vertical="center"/>
    </xf>
    <xf numFmtId="0" fontId="1" fillId="7" borderId="1" xfId="0" applyFont="1" applyFill="1" applyBorder="1" applyAlignment="1">
      <alignment vertical="center"/>
    </xf>
    <xf numFmtId="0" fontId="1" fillId="0" borderId="0" xfId="0" applyFont="1" applyAlignment="1">
      <alignment vertical="center"/>
    </xf>
    <xf numFmtId="0" fontId="0" fillId="0" borderId="0" xfId="0" applyAlignment="1">
      <alignment horizontal="center" vertical="center" wrapText="1"/>
    </xf>
    <xf numFmtId="0" fontId="0" fillId="0" borderId="1" xfId="0" applyBorder="1" applyAlignment="1">
      <alignment horizontal="center" vertical="center"/>
    </xf>
    <xf numFmtId="0" fontId="1" fillId="0" borderId="1" xfId="0" applyFont="1" applyBorder="1" applyAlignment="1">
      <alignment horizontal="center" vertical="center" wrapText="1"/>
    </xf>
    <xf numFmtId="0" fontId="0" fillId="0" borderId="1" xfId="0" applyBorder="1" applyAlignment="1">
      <alignment horizontal="left" vertical="center" wrapText="1"/>
    </xf>
    <xf numFmtId="0" fontId="0" fillId="6" borderId="1" xfId="0" applyFill="1" applyBorder="1" applyAlignment="1">
      <alignment horizontal="center" vertical="center" wrapText="1"/>
    </xf>
    <xf numFmtId="0" fontId="0" fillId="0" borderId="0" xfId="0" applyAlignment="1">
      <alignment vertical="center" wrapText="1"/>
    </xf>
    <xf numFmtId="0" fontId="7" fillId="0" borderId="4" xfId="0" applyFont="1" applyBorder="1" applyAlignment="1">
      <alignment vertical="center" wrapText="1"/>
    </xf>
    <xf numFmtId="0" fontId="7" fillId="0" borderId="18" xfId="0" applyFont="1" applyBorder="1" applyAlignment="1">
      <alignment vertical="center" wrapText="1"/>
    </xf>
    <xf numFmtId="0" fontId="7" fillId="0" borderId="5" xfId="0" applyFont="1" applyBorder="1" applyAlignment="1">
      <alignment vertical="center" wrapText="1"/>
    </xf>
    <xf numFmtId="0" fontId="7" fillId="0" borderId="6" xfId="0" applyFont="1" applyBorder="1" applyAlignment="1">
      <alignment vertical="center" wrapText="1"/>
    </xf>
    <xf numFmtId="0" fontId="7" fillId="0" borderId="1" xfId="0" applyFont="1" applyBorder="1" applyAlignment="1">
      <alignment vertical="center" wrapText="1"/>
    </xf>
    <xf numFmtId="0" fontId="7" fillId="0" borderId="7" xfId="0" applyFont="1" applyBorder="1" applyAlignment="1">
      <alignment vertical="center" wrapText="1"/>
    </xf>
    <xf numFmtId="0" fontId="7" fillId="0" borderId="8" xfId="0" applyFont="1" applyBorder="1" applyAlignment="1">
      <alignment vertical="center" wrapText="1"/>
    </xf>
    <xf numFmtId="0" fontId="7" fillId="0" borderId="16" xfId="0" applyFont="1" applyBorder="1" applyAlignment="1">
      <alignment vertical="center" wrapText="1"/>
    </xf>
    <xf numFmtId="0" fontId="7" fillId="0" borderId="9" xfId="0" applyFont="1" applyBorder="1" applyAlignment="1">
      <alignment vertical="center" wrapText="1"/>
    </xf>
    <xf numFmtId="0" fontId="0" fillId="0" borderId="0" xfId="0" applyAlignment="1">
      <alignment horizontal="left" vertical="center" wrapText="1"/>
    </xf>
    <xf numFmtId="0" fontId="0" fillId="10" borderId="1" xfId="0" applyFill="1" applyBorder="1" applyAlignment="1">
      <alignment horizontal="center" vertical="center" wrapText="1"/>
    </xf>
    <xf numFmtId="0" fontId="0" fillId="0" borderId="1" xfId="0" applyBorder="1" applyAlignment="1">
      <alignment wrapText="1"/>
    </xf>
    <xf numFmtId="0" fontId="0" fillId="8" borderId="1" xfId="0" applyFill="1" applyBorder="1" applyAlignment="1">
      <alignment horizontal="center" vertical="center" wrapText="1"/>
    </xf>
    <xf numFmtId="0" fontId="0" fillId="9" borderId="1" xfId="0" applyFill="1" applyBorder="1" applyAlignment="1">
      <alignment horizontal="center" vertical="center" wrapText="1"/>
    </xf>
    <xf numFmtId="0" fontId="12" fillId="0" borderId="0" xfId="0" applyFont="1"/>
    <xf numFmtId="0" fontId="12" fillId="0" borderId="1" xfId="0" applyFont="1" applyBorder="1" applyAlignment="1">
      <alignment horizontal="center" vertical="center" wrapText="1"/>
    </xf>
    <xf numFmtId="0" fontId="12" fillId="11" borderId="1" xfId="0" applyFont="1" applyFill="1" applyBorder="1" applyAlignment="1">
      <alignment horizontal="center" vertical="center" wrapText="1"/>
    </xf>
    <xf numFmtId="0" fontId="12" fillId="12" borderId="1" xfId="0" applyFont="1" applyFill="1" applyBorder="1" applyAlignment="1">
      <alignment horizontal="center" vertical="center" wrapText="1"/>
    </xf>
    <xf numFmtId="0" fontId="12" fillId="13" borderId="1" xfId="0" applyFont="1" applyFill="1" applyBorder="1" applyAlignment="1">
      <alignment horizontal="center" vertical="center" wrapText="1"/>
    </xf>
    <xf numFmtId="0" fontId="10" fillId="8" borderId="1" xfId="0" applyFont="1" applyFill="1" applyBorder="1" applyAlignment="1">
      <alignment horizontal="center" vertical="center" wrapText="1"/>
    </xf>
    <xf numFmtId="0" fontId="10" fillId="3" borderId="1" xfId="0" applyFont="1" applyFill="1" applyBorder="1" applyAlignment="1">
      <alignment horizontal="center" vertical="center" wrapText="1"/>
    </xf>
    <xf numFmtId="0" fontId="13" fillId="0" borderId="1" xfId="0" applyFont="1" applyBorder="1" applyAlignment="1">
      <alignment horizontal="center" vertical="center" wrapText="1"/>
    </xf>
    <xf numFmtId="0" fontId="14" fillId="0" borderId="1" xfId="0" applyFont="1" applyBorder="1" applyAlignment="1">
      <alignment horizontal="center" vertical="center" wrapText="1"/>
    </xf>
    <xf numFmtId="0" fontId="14" fillId="0" borderId="1" xfId="0" applyFont="1" applyBorder="1" applyAlignment="1">
      <alignment horizontal="left" vertical="center" wrapText="1"/>
    </xf>
    <xf numFmtId="0" fontId="14" fillId="2" borderId="1" xfId="0" applyFont="1" applyFill="1" applyBorder="1" applyAlignment="1">
      <alignment horizontal="center" vertical="center" wrapText="1"/>
    </xf>
    <xf numFmtId="0" fontId="14" fillId="14" borderId="1" xfId="0" applyFont="1" applyFill="1" applyBorder="1" applyAlignment="1">
      <alignment horizontal="center" vertical="center" wrapText="1"/>
    </xf>
    <xf numFmtId="0" fontId="14" fillId="0" borderId="0" xfId="0" applyFont="1" applyAlignment="1">
      <alignment horizontal="center" vertical="center" wrapText="1"/>
    </xf>
    <xf numFmtId="0" fontId="12" fillId="0" borderId="1" xfId="0" applyFont="1" applyBorder="1" applyAlignment="1">
      <alignment horizontal="left" vertical="center" wrapText="1"/>
    </xf>
    <xf numFmtId="0" fontId="0" fillId="0" borderId="0" xfId="0" applyAlignment="1">
      <alignment horizontal="left" vertical="center"/>
    </xf>
    <xf numFmtId="0" fontId="0" fillId="0" borderId="0" xfId="0" applyAlignment="1">
      <alignment horizontal="left"/>
    </xf>
    <xf numFmtId="0" fontId="14" fillId="0" borderId="1" xfId="0" applyFont="1" applyBorder="1" applyAlignment="1">
      <alignment wrapText="1"/>
    </xf>
    <xf numFmtId="0" fontId="14" fillId="0" borderId="1" xfId="0" applyFont="1" applyBorder="1" applyAlignment="1">
      <alignment vertical="center" wrapText="1"/>
    </xf>
    <xf numFmtId="0" fontId="14" fillId="3" borderId="1" xfId="0" applyFont="1" applyFill="1" applyBorder="1" applyAlignment="1">
      <alignment horizontal="center" vertical="center" wrapText="1"/>
    </xf>
    <xf numFmtId="0" fontId="14" fillId="9" borderId="1" xfId="0" applyFont="1" applyFill="1" applyBorder="1" applyAlignment="1">
      <alignment horizontal="center" vertical="center" wrapText="1"/>
    </xf>
    <xf numFmtId="0" fontId="14" fillId="6" borderId="1" xfId="0" applyFont="1" applyFill="1" applyBorder="1" applyAlignment="1">
      <alignment horizontal="center" vertical="center" wrapText="1"/>
    </xf>
    <xf numFmtId="0" fontId="14" fillId="0" borderId="1" xfId="0" applyFont="1" applyBorder="1" applyAlignment="1">
      <alignment horizontal="center" vertical="center"/>
    </xf>
    <xf numFmtId="0" fontId="14" fillId="0" borderId="0" xfId="0" applyFont="1" applyAlignment="1">
      <alignment horizontal="center" vertical="center"/>
    </xf>
    <xf numFmtId="0" fontId="13" fillId="0" borderId="0" xfId="0" applyFont="1" applyAlignment="1">
      <alignment horizontal="center" vertical="center" wrapText="1"/>
    </xf>
    <xf numFmtId="0" fontId="14" fillId="0" borderId="0" xfId="0" applyFont="1" applyAlignment="1">
      <alignment wrapText="1"/>
    </xf>
    <xf numFmtId="0" fontId="12" fillId="0" borderId="0" xfId="0" applyFont="1" applyAlignment="1">
      <alignment horizontal="center" vertical="center" wrapText="1"/>
    </xf>
    <xf numFmtId="0" fontId="13" fillId="0" borderId="1" xfId="0" applyFont="1" applyBorder="1" applyAlignment="1">
      <alignment horizontal="center" vertical="center"/>
    </xf>
    <xf numFmtId="0" fontId="15" fillId="0" borderId="1" xfId="0" applyFont="1" applyBorder="1" applyAlignment="1">
      <alignment horizontal="center" vertical="center" wrapText="1"/>
    </xf>
    <xf numFmtId="0" fontId="1" fillId="0" borderId="0" xfId="0" applyFont="1"/>
    <xf numFmtId="0" fontId="1" fillId="0" borderId="0" xfId="0" applyFont="1" applyAlignment="1">
      <alignment horizontal="center" vertical="center" wrapText="1"/>
    </xf>
    <xf numFmtId="0" fontId="0" fillId="15" borderId="0" xfId="0" applyFill="1" applyAlignment="1">
      <alignment vertical="center"/>
    </xf>
    <xf numFmtId="0" fontId="0" fillId="15" borderId="0" xfId="0" applyFill="1"/>
    <xf numFmtId="0" fontId="0" fillId="3" borderId="0" xfId="0" applyFill="1"/>
    <xf numFmtId="0" fontId="0" fillId="6" borderId="0" xfId="0" applyFill="1"/>
    <xf numFmtId="0" fontId="0" fillId="2" borderId="0" xfId="0" applyFill="1"/>
    <xf numFmtId="0" fontId="16" fillId="0" borderId="0" xfId="0" applyFont="1" applyAlignment="1">
      <alignment wrapText="1"/>
    </xf>
    <xf numFmtId="0" fontId="14" fillId="10" borderId="1" xfId="0" applyFont="1" applyFill="1" applyBorder="1" applyAlignment="1">
      <alignment horizontal="center" vertical="center" wrapText="1"/>
    </xf>
    <xf numFmtId="0" fontId="14" fillId="10" borderId="0" xfId="0" applyFont="1" applyFill="1" applyAlignment="1">
      <alignment horizontal="center" vertical="center" wrapText="1"/>
    </xf>
    <xf numFmtId="0" fontId="14" fillId="10" borderId="0" xfId="0" applyFont="1" applyFill="1" applyAlignment="1">
      <alignment horizontal="center" wrapText="1"/>
    </xf>
    <xf numFmtId="0" fontId="4" fillId="4" borderId="10" xfId="0" applyFont="1" applyFill="1" applyBorder="1" applyAlignment="1">
      <alignment horizontal="center" vertical="center"/>
    </xf>
    <xf numFmtId="0" fontId="4" fillId="4" borderId="14" xfId="0" applyFont="1" applyFill="1" applyBorder="1" applyAlignment="1">
      <alignment horizontal="center" vertical="center"/>
    </xf>
    <xf numFmtId="0" fontId="4" fillId="4" borderId="15" xfId="0" applyFont="1" applyFill="1" applyBorder="1" applyAlignment="1">
      <alignment horizontal="center" vertical="center"/>
    </xf>
    <xf numFmtId="0" fontId="6" fillId="4" borderId="11" xfId="0" applyFont="1" applyFill="1" applyBorder="1" applyAlignment="1">
      <alignment horizontal="center" vertical="center"/>
    </xf>
    <xf numFmtId="0" fontId="6" fillId="4" borderId="12" xfId="0" applyFont="1" applyFill="1" applyBorder="1" applyAlignment="1">
      <alignment horizontal="center" vertical="center"/>
    </xf>
    <xf numFmtId="0" fontId="6" fillId="4" borderId="13" xfId="0" applyFont="1" applyFill="1" applyBorder="1" applyAlignment="1">
      <alignment horizontal="center" vertical="center"/>
    </xf>
    <xf numFmtId="0" fontId="7" fillId="5" borderId="6" xfId="0" applyFont="1" applyFill="1" applyBorder="1" applyAlignment="1">
      <alignment horizontal="center" vertical="center"/>
    </xf>
    <xf numFmtId="0" fontId="7" fillId="5" borderId="1" xfId="0" applyFont="1" applyFill="1" applyBorder="1" applyAlignment="1">
      <alignment horizontal="center" vertical="center"/>
    </xf>
    <xf numFmtId="0" fontId="7" fillId="5" borderId="7" xfId="0" applyFont="1" applyFill="1" applyBorder="1" applyAlignment="1">
      <alignment horizontal="center" vertical="center"/>
    </xf>
    <xf numFmtId="0" fontId="6" fillId="0" borderId="1" xfId="0" applyFont="1" applyBorder="1" applyAlignment="1">
      <alignment horizontal="center"/>
    </xf>
    <xf numFmtId="0" fontId="6" fillId="0" borderId="1" xfId="0" applyFont="1" applyBorder="1" applyAlignment="1">
      <alignment horizontal="center" vertical="center" textRotation="90"/>
    </xf>
    <xf numFmtId="0" fontId="6" fillId="0" borderId="0" xfId="0" applyFont="1" applyAlignment="1">
      <alignment horizontal="center"/>
    </xf>
    <xf numFmtId="0" fontId="6" fillId="0" borderId="0" xfId="0" applyFont="1" applyAlignment="1">
      <alignment horizontal="center" vertical="center" textRotation="90"/>
    </xf>
    <xf numFmtId="0" fontId="1" fillId="0" borderId="1" xfId="0" applyFont="1" applyBorder="1" applyAlignment="1">
      <alignment horizontal="center" vertical="center" wrapText="1"/>
    </xf>
    <xf numFmtId="0" fontId="0" fillId="0" borderId="1" xfId="0" applyBorder="1" applyAlignment="1">
      <alignment horizontal="center" vertical="center" wrapText="1"/>
    </xf>
    <xf numFmtId="0" fontId="12" fillId="0" borderId="0" xfId="0" applyFont="1" applyBorder="1"/>
  </cellXfs>
  <cellStyles count="2">
    <cellStyle name="Normal" xfId="0" builtinId="0"/>
    <cellStyle name="Normal 2" xfId="1" xr:uid="{00000000-0005-0000-0000-000001000000}"/>
  </cellStyles>
  <dxfs count="16">
    <dxf>
      <fill>
        <patternFill>
          <bgColor rgb="FF00B050"/>
        </patternFill>
      </fill>
    </dxf>
    <dxf>
      <fill>
        <patternFill>
          <bgColor rgb="FFFFC000"/>
        </patternFill>
      </fill>
    </dxf>
    <dxf>
      <fill>
        <patternFill>
          <bgColor rgb="FFFF0000"/>
        </patternFill>
      </fill>
    </dxf>
    <dxf>
      <font>
        <color rgb="FF006100"/>
      </font>
      <fill>
        <patternFill>
          <bgColor rgb="FFC6EFCE"/>
        </patternFill>
      </fill>
    </dxf>
    <dxf>
      <font>
        <color rgb="FF9C5700"/>
      </font>
      <fill>
        <patternFill>
          <bgColor rgb="FFFFEB9C"/>
        </patternFill>
      </fill>
    </dxf>
    <dxf>
      <font>
        <u val="none"/>
      </font>
      <fill>
        <patternFill>
          <bgColor rgb="FFFF0000"/>
        </patternFill>
      </fill>
    </dxf>
    <dxf>
      <fill>
        <patternFill>
          <bgColor rgb="FFFFC000"/>
        </patternFill>
      </fill>
    </dxf>
    <dxf>
      <font>
        <color rgb="FF006100"/>
      </font>
      <fill>
        <patternFill>
          <bgColor rgb="FFC6EFCE"/>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2:E23"/>
  <sheetViews>
    <sheetView zoomScale="125" zoomScaleNormal="125" workbookViewId="0">
      <selection activeCell="F17" sqref="F17"/>
    </sheetView>
  </sheetViews>
  <sheetFormatPr defaultColWidth="9.109375" defaultRowHeight="14.4"/>
  <cols>
    <col min="1" max="1" width="9.109375" style="28"/>
    <col min="2" max="2" width="9.44140625" style="28" customWidth="1"/>
    <col min="3" max="3" width="17.44140625" style="28" customWidth="1"/>
    <col min="4" max="4" width="58" style="28" customWidth="1"/>
    <col min="5" max="16384" width="9.109375" style="28"/>
  </cols>
  <sheetData>
    <row r="2" spans="2:5" ht="20.25" customHeight="1">
      <c r="C2" s="36" t="s">
        <v>0</v>
      </c>
      <c r="D2" s="32" t="s">
        <v>285</v>
      </c>
      <c r="E2" s="88"/>
    </row>
    <row r="3" spans="2:5" ht="20.25" customHeight="1">
      <c r="C3" s="36" t="s">
        <v>1</v>
      </c>
      <c r="D3" s="32" t="s">
        <v>2</v>
      </c>
    </row>
    <row r="4" spans="2:5" ht="20.25" customHeight="1">
      <c r="C4" s="36" t="s">
        <v>3</v>
      </c>
      <c r="D4" s="32" t="s">
        <v>286</v>
      </c>
      <c r="E4" s="88"/>
    </row>
    <row r="5" spans="2:5" ht="20.25" customHeight="1">
      <c r="C5" s="36" t="s">
        <v>4</v>
      </c>
      <c r="D5" s="34">
        <f ca="1">TODAY()</f>
        <v>45181</v>
      </c>
      <c r="E5" s="88"/>
    </row>
    <row r="6" spans="2:5" ht="20.25" customHeight="1">
      <c r="C6" s="36" t="s">
        <v>5</v>
      </c>
      <c r="D6" s="33" t="s">
        <v>6</v>
      </c>
    </row>
    <row r="7" spans="2:5" ht="20.25" customHeight="1">
      <c r="C7" s="36" t="s">
        <v>7</v>
      </c>
      <c r="D7" s="33" t="s">
        <v>8</v>
      </c>
    </row>
    <row r="8" spans="2:5" ht="20.25" customHeight="1">
      <c r="C8" s="36" t="s">
        <v>9</v>
      </c>
      <c r="D8" s="33" t="s">
        <v>10</v>
      </c>
    </row>
    <row r="9" spans="2:5" ht="20.25" customHeight="1">
      <c r="C9" s="36" t="s">
        <v>11</v>
      </c>
      <c r="D9" s="33" t="s">
        <v>12</v>
      </c>
    </row>
    <row r="10" spans="2:5" ht="20.25" customHeight="1">
      <c r="C10" s="36" t="s">
        <v>13</v>
      </c>
      <c r="D10" s="33" t="s">
        <v>14</v>
      </c>
    </row>
    <row r="11" spans="2:5" ht="20.25" customHeight="1">
      <c r="C11" s="36" t="s">
        <v>15</v>
      </c>
      <c r="D11" s="33" t="s">
        <v>16</v>
      </c>
    </row>
    <row r="12" spans="2:5" ht="20.25" customHeight="1">
      <c r="C12" s="36" t="s">
        <v>17</v>
      </c>
      <c r="D12" s="33" t="s">
        <v>18</v>
      </c>
    </row>
    <row r="13" spans="2:5" ht="20.25" customHeight="1">
      <c r="C13" s="36" t="s">
        <v>17</v>
      </c>
      <c r="D13" s="33" t="s">
        <v>287</v>
      </c>
      <c r="E13" s="88"/>
    </row>
    <row r="14" spans="2:5" ht="20.25" customHeight="1">
      <c r="C14" s="36" t="s">
        <v>17</v>
      </c>
      <c r="D14" s="33" t="s">
        <v>288</v>
      </c>
      <c r="E14" s="88"/>
    </row>
    <row r="15" spans="2:5" ht="15" customHeight="1">
      <c r="D15" s="35"/>
    </row>
    <row r="16" spans="2:5" ht="27" customHeight="1">
      <c r="B16" s="37" t="s">
        <v>19</v>
      </c>
    </row>
    <row r="17" spans="2:4" ht="21" customHeight="1">
      <c r="B17" s="36" t="s">
        <v>20</v>
      </c>
      <c r="C17" s="36" t="s">
        <v>21</v>
      </c>
      <c r="D17" s="36" t="s">
        <v>22</v>
      </c>
    </row>
    <row r="18" spans="2:4" ht="30" customHeight="1">
      <c r="B18" s="30">
        <v>1</v>
      </c>
      <c r="C18" s="29"/>
      <c r="D18" s="31"/>
    </row>
    <row r="19" spans="2:4" ht="30" customHeight="1">
      <c r="B19" s="30">
        <v>2</v>
      </c>
      <c r="C19" s="29"/>
      <c r="D19" s="29"/>
    </row>
    <row r="20" spans="2:4" ht="30" customHeight="1">
      <c r="B20" s="30">
        <v>3</v>
      </c>
      <c r="C20" s="29"/>
      <c r="D20" s="31"/>
    </row>
    <row r="21" spans="2:4" ht="30" customHeight="1">
      <c r="B21" s="30">
        <v>4</v>
      </c>
      <c r="C21" s="29"/>
      <c r="D21" s="31"/>
    </row>
    <row r="22" spans="2:4" ht="30" customHeight="1">
      <c r="B22" s="30"/>
      <c r="C22" s="29"/>
      <c r="D22" s="31"/>
    </row>
    <row r="23" spans="2:4" ht="30" customHeight="1">
      <c r="B23" s="30"/>
      <c r="C23" s="29"/>
      <c r="D23" s="31"/>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3:N9"/>
  <sheetViews>
    <sheetView workbookViewId="0">
      <selection activeCell="L6" sqref="L6"/>
    </sheetView>
  </sheetViews>
  <sheetFormatPr defaultColWidth="9.109375" defaultRowHeight="14.4"/>
  <cols>
    <col min="1" max="2" width="9.109375" style="1"/>
    <col min="3" max="3" width="19.33203125" style="1" customWidth="1"/>
    <col min="4" max="4" width="34" style="1" customWidth="1"/>
    <col min="5" max="5" width="10.6640625" style="1" customWidth="1"/>
    <col min="6" max="7" width="9.109375" style="1"/>
    <col min="8" max="8" width="46.6640625" style="1" customWidth="1"/>
    <col min="9" max="9" width="11.44140625" style="1" customWidth="1"/>
    <col min="10" max="10" width="10.44140625" style="1" customWidth="1"/>
    <col min="11" max="11" width="10.6640625" style="1" customWidth="1"/>
    <col min="12" max="12" width="33" style="1" customWidth="1"/>
    <col min="13" max="13" width="10.44140625" style="1" customWidth="1"/>
    <col min="14" max="14" width="11.109375" style="1" customWidth="1"/>
    <col min="15" max="16384" width="9.109375" style="1"/>
  </cols>
  <sheetData>
    <row r="3" spans="1:14" s="38" customFormat="1" ht="28.8">
      <c r="A3" s="40" t="s">
        <v>118</v>
      </c>
      <c r="B3" s="40" t="s">
        <v>79</v>
      </c>
      <c r="C3" s="40" t="s">
        <v>80</v>
      </c>
      <c r="D3" s="40" t="s">
        <v>81</v>
      </c>
      <c r="E3" s="40" t="s">
        <v>78</v>
      </c>
      <c r="F3" s="40" t="s">
        <v>69</v>
      </c>
      <c r="G3" s="40" t="s">
        <v>70</v>
      </c>
      <c r="H3" s="40" t="s">
        <v>82</v>
      </c>
      <c r="I3" s="40" t="s">
        <v>83</v>
      </c>
      <c r="J3" s="40" t="s">
        <v>84</v>
      </c>
      <c r="K3" s="40" t="s">
        <v>85</v>
      </c>
      <c r="L3" s="40" t="s">
        <v>86</v>
      </c>
      <c r="M3" s="40" t="s">
        <v>87</v>
      </c>
      <c r="N3" s="40" t="s">
        <v>88</v>
      </c>
    </row>
    <row r="4" spans="1:14" s="38" customFormat="1" ht="67.5" customHeight="1">
      <c r="A4" s="2"/>
      <c r="B4" s="2">
        <v>2</v>
      </c>
      <c r="C4" s="41" t="s">
        <v>232</v>
      </c>
      <c r="D4" s="41" t="s">
        <v>233</v>
      </c>
      <c r="E4" s="2">
        <v>4</v>
      </c>
      <c r="F4" s="2">
        <v>5</v>
      </c>
      <c r="G4" s="3">
        <f t="shared" ref="G4:G8" si="0">E4*F4</f>
        <v>20</v>
      </c>
      <c r="H4" s="41" t="s">
        <v>234</v>
      </c>
      <c r="I4" s="2">
        <v>2</v>
      </c>
      <c r="J4" s="2">
        <v>5</v>
      </c>
      <c r="K4" s="4">
        <f t="shared" ref="K4:K8" si="1">I4*J4</f>
        <v>10</v>
      </c>
      <c r="L4" s="2"/>
      <c r="M4" s="2"/>
      <c r="N4" s="2"/>
    </row>
    <row r="5" spans="1:14" s="38" customFormat="1" ht="45.75" customHeight="1">
      <c r="A5" s="2"/>
      <c r="B5" s="2">
        <v>1</v>
      </c>
      <c r="C5" s="41" t="s">
        <v>229</v>
      </c>
      <c r="D5" s="41" t="s">
        <v>230</v>
      </c>
      <c r="E5" s="2">
        <v>3</v>
      </c>
      <c r="F5" s="2">
        <v>5</v>
      </c>
      <c r="G5" s="3">
        <f>E5*F5</f>
        <v>15</v>
      </c>
      <c r="H5" s="41" t="s">
        <v>231</v>
      </c>
      <c r="I5" s="2">
        <v>1</v>
      </c>
      <c r="J5" s="2">
        <v>5</v>
      </c>
      <c r="K5" s="4">
        <f>I5*J5</f>
        <v>5</v>
      </c>
      <c r="L5" s="2"/>
      <c r="M5" s="2"/>
      <c r="N5" s="2"/>
    </row>
    <row r="6" spans="1:14" ht="64.5" customHeight="1">
      <c r="A6" s="39"/>
      <c r="B6" s="2">
        <v>3</v>
      </c>
      <c r="C6" s="41" t="s">
        <v>235</v>
      </c>
      <c r="D6" s="41" t="s">
        <v>236</v>
      </c>
      <c r="E6" s="39">
        <v>5</v>
      </c>
      <c r="F6" s="39">
        <v>4</v>
      </c>
      <c r="G6" s="3">
        <f t="shared" si="0"/>
        <v>20</v>
      </c>
      <c r="H6" s="41" t="s">
        <v>237</v>
      </c>
      <c r="I6" s="39">
        <v>5</v>
      </c>
      <c r="J6" s="39">
        <v>1</v>
      </c>
      <c r="K6" s="4">
        <f t="shared" si="1"/>
        <v>5</v>
      </c>
      <c r="L6" s="39"/>
      <c r="M6" s="39"/>
      <c r="N6" s="39"/>
    </row>
    <row r="7" spans="1:14" ht="66" customHeight="1">
      <c r="A7" s="39"/>
      <c r="B7" s="2">
        <v>5</v>
      </c>
      <c r="C7" s="41" t="s">
        <v>241</v>
      </c>
      <c r="D7" s="41" t="s">
        <v>242</v>
      </c>
      <c r="E7" s="39">
        <v>4</v>
      </c>
      <c r="F7" s="39">
        <v>5</v>
      </c>
      <c r="G7" s="3">
        <f>E7*F7</f>
        <v>20</v>
      </c>
      <c r="H7" s="41" t="s">
        <v>243</v>
      </c>
      <c r="I7" s="39">
        <v>1</v>
      </c>
      <c r="J7" s="39">
        <v>5</v>
      </c>
      <c r="K7" s="4">
        <f>I7*J7</f>
        <v>5</v>
      </c>
      <c r="L7" s="39"/>
      <c r="M7" s="39"/>
      <c r="N7" s="39"/>
    </row>
    <row r="8" spans="1:14" s="38" customFormat="1" ht="28.8">
      <c r="A8" s="40"/>
      <c r="B8" s="2">
        <v>6</v>
      </c>
      <c r="C8" s="2" t="s">
        <v>109</v>
      </c>
      <c r="D8" s="2" t="s">
        <v>110</v>
      </c>
      <c r="E8" s="2">
        <v>3</v>
      </c>
      <c r="F8" s="2">
        <v>5</v>
      </c>
      <c r="G8" s="3">
        <f t="shared" si="0"/>
        <v>15</v>
      </c>
      <c r="H8" s="2" t="s">
        <v>111</v>
      </c>
      <c r="I8" s="2">
        <v>1</v>
      </c>
      <c r="J8" s="2">
        <v>5</v>
      </c>
      <c r="K8" s="4">
        <f t="shared" si="1"/>
        <v>5</v>
      </c>
      <c r="L8" s="2"/>
      <c r="M8" s="2"/>
      <c r="N8" s="2"/>
    </row>
    <row r="9" spans="1:14" ht="63" customHeight="1">
      <c r="A9" s="39"/>
      <c r="B9" s="2">
        <v>4</v>
      </c>
      <c r="C9" s="41" t="s">
        <v>238</v>
      </c>
      <c r="D9" s="41" t="s">
        <v>239</v>
      </c>
      <c r="E9" s="39">
        <v>4</v>
      </c>
      <c r="F9" s="39">
        <v>4</v>
      </c>
      <c r="G9" s="3">
        <f>E9*F9</f>
        <v>16</v>
      </c>
      <c r="H9" s="41" t="s">
        <v>240</v>
      </c>
      <c r="I9" s="39">
        <v>1</v>
      </c>
      <c r="J9" s="39">
        <v>4</v>
      </c>
      <c r="K9" s="42">
        <f>I9*J9</f>
        <v>4</v>
      </c>
      <c r="L9" s="39"/>
      <c r="M9" s="39"/>
      <c r="N9" s="39"/>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094625-BA4F-4BBA-BEBB-FCB2707ACA46}">
  <dimension ref="A3:N8"/>
  <sheetViews>
    <sheetView workbookViewId="0">
      <selection activeCell="A7" sqref="A7:XFD7"/>
    </sheetView>
  </sheetViews>
  <sheetFormatPr defaultColWidth="9.109375" defaultRowHeight="14.4"/>
  <cols>
    <col min="1" max="2" width="9.109375" style="1"/>
    <col min="3" max="3" width="20.44140625" style="1" customWidth="1"/>
    <col min="4" max="4" width="34" style="1" customWidth="1"/>
    <col min="5" max="5" width="10.6640625" style="1" customWidth="1"/>
    <col min="6" max="7" width="9.109375" style="1"/>
    <col min="8" max="8" width="46.6640625" style="1" customWidth="1"/>
    <col min="9" max="9" width="11.44140625" style="1" customWidth="1"/>
    <col min="10" max="10" width="10.44140625" style="1" customWidth="1"/>
    <col min="11" max="11" width="10.6640625" style="1" customWidth="1"/>
    <col min="12" max="12" width="33" style="1" customWidth="1"/>
    <col min="13" max="13" width="10.44140625" style="1" customWidth="1"/>
    <col min="14" max="14" width="11.109375" style="1" customWidth="1"/>
    <col min="15" max="16384" width="9.109375" style="1"/>
  </cols>
  <sheetData>
    <row r="3" spans="1:14" s="38" customFormat="1" ht="54">
      <c r="A3" s="65" t="s">
        <v>118</v>
      </c>
      <c r="B3" s="65" t="s">
        <v>79</v>
      </c>
      <c r="C3" s="65" t="s">
        <v>80</v>
      </c>
      <c r="D3" s="65" t="s">
        <v>81</v>
      </c>
      <c r="E3" s="65" t="s">
        <v>78</v>
      </c>
      <c r="F3" s="65" t="s">
        <v>69</v>
      </c>
      <c r="G3" s="65" t="s">
        <v>70</v>
      </c>
      <c r="H3" s="65" t="s">
        <v>82</v>
      </c>
      <c r="I3" s="65" t="s">
        <v>83</v>
      </c>
      <c r="J3" s="65" t="s">
        <v>84</v>
      </c>
      <c r="K3" s="65" t="s">
        <v>85</v>
      </c>
      <c r="L3" s="65" t="s">
        <v>86</v>
      </c>
      <c r="M3" s="65" t="s">
        <v>87</v>
      </c>
      <c r="N3" s="65" t="s">
        <v>88</v>
      </c>
    </row>
    <row r="4" spans="1:14" ht="54">
      <c r="A4" s="79"/>
      <c r="B4" s="66">
        <v>3</v>
      </c>
      <c r="C4" s="67" t="s">
        <v>262</v>
      </c>
      <c r="D4" s="67" t="s">
        <v>268</v>
      </c>
      <c r="E4" s="79">
        <v>5</v>
      </c>
      <c r="F4" s="79">
        <v>3</v>
      </c>
      <c r="G4" s="68">
        <f>E4*F4</f>
        <v>15</v>
      </c>
      <c r="H4" s="67" t="s">
        <v>272</v>
      </c>
      <c r="I4" s="79">
        <v>4</v>
      </c>
      <c r="J4" s="79">
        <v>4</v>
      </c>
      <c r="K4" s="68">
        <f>I4*J4</f>
        <v>16</v>
      </c>
      <c r="L4" s="79"/>
      <c r="M4" s="79"/>
      <c r="N4" s="79"/>
    </row>
    <row r="5" spans="1:14" s="38" customFormat="1" ht="72">
      <c r="A5" s="66"/>
      <c r="B5" s="66">
        <v>2</v>
      </c>
      <c r="C5" s="67" t="s">
        <v>261</v>
      </c>
      <c r="D5" s="67" t="s">
        <v>267</v>
      </c>
      <c r="E5" s="66">
        <v>4</v>
      </c>
      <c r="F5" s="66">
        <v>5</v>
      </c>
      <c r="G5" s="68">
        <f t="shared" ref="G5:G8" si="0">E5*F5</f>
        <v>20</v>
      </c>
      <c r="H5" s="67" t="s">
        <v>271</v>
      </c>
      <c r="I5" s="66">
        <v>2</v>
      </c>
      <c r="J5" s="66">
        <v>5</v>
      </c>
      <c r="K5" s="76">
        <f t="shared" ref="K5:K8" si="1">I5*J5</f>
        <v>10</v>
      </c>
      <c r="L5" s="66"/>
      <c r="M5" s="66"/>
      <c r="N5" s="66"/>
    </row>
    <row r="6" spans="1:14" s="38" customFormat="1" ht="72">
      <c r="A6" s="66"/>
      <c r="B6" s="66">
        <v>1</v>
      </c>
      <c r="C6" s="67" t="s">
        <v>260</v>
      </c>
      <c r="D6" s="67" t="s">
        <v>266</v>
      </c>
      <c r="E6" s="66">
        <v>2</v>
      </c>
      <c r="F6" s="66">
        <v>5</v>
      </c>
      <c r="G6" s="76">
        <f>E6*F6</f>
        <v>10</v>
      </c>
      <c r="H6" s="67" t="s">
        <v>265</v>
      </c>
      <c r="I6" s="66">
        <v>1</v>
      </c>
      <c r="J6" s="66">
        <v>5</v>
      </c>
      <c r="K6" s="78">
        <f>I6*J6</f>
        <v>5</v>
      </c>
      <c r="L6" s="66"/>
      <c r="M6" s="66"/>
      <c r="N6" s="66"/>
    </row>
    <row r="7" spans="1:14" ht="54">
      <c r="A7" s="79"/>
      <c r="B7" s="66">
        <v>5</v>
      </c>
      <c r="C7" s="67" t="s">
        <v>264</v>
      </c>
      <c r="D7" s="67" t="s">
        <v>270</v>
      </c>
      <c r="E7" s="79">
        <v>2</v>
      </c>
      <c r="F7" s="79">
        <v>5</v>
      </c>
      <c r="G7" s="76">
        <f>E7*F7</f>
        <v>10</v>
      </c>
      <c r="H7" s="67" t="s">
        <v>274</v>
      </c>
      <c r="I7" s="79">
        <v>1</v>
      </c>
      <c r="J7" s="79">
        <v>5</v>
      </c>
      <c r="K7" s="78">
        <f>I7*J7</f>
        <v>5</v>
      </c>
      <c r="L7" s="79"/>
      <c r="M7" s="79"/>
      <c r="N7" s="79"/>
    </row>
    <row r="8" spans="1:14" ht="54">
      <c r="A8" s="79"/>
      <c r="B8" s="66">
        <v>4</v>
      </c>
      <c r="C8" s="67" t="s">
        <v>263</v>
      </c>
      <c r="D8" s="67" t="s">
        <v>269</v>
      </c>
      <c r="E8" s="79">
        <v>2</v>
      </c>
      <c r="F8" s="79">
        <v>5</v>
      </c>
      <c r="G8" s="76">
        <f t="shared" si="0"/>
        <v>10</v>
      </c>
      <c r="H8" s="67" t="s">
        <v>273</v>
      </c>
      <c r="I8" s="79">
        <v>1</v>
      </c>
      <c r="J8" s="79">
        <v>4</v>
      </c>
      <c r="K8" s="78">
        <f t="shared" si="1"/>
        <v>4</v>
      </c>
      <c r="L8" s="79"/>
      <c r="M8" s="79"/>
      <c r="N8" s="79"/>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31798C-88CA-4039-9E7B-D0AE5CDD555D}">
  <dimension ref="A3:N6"/>
  <sheetViews>
    <sheetView workbookViewId="0">
      <selection activeCell="H8" sqref="H8"/>
    </sheetView>
  </sheetViews>
  <sheetFormatPr defaultColWidth="9.109375" defaultRowHeight="14.4"/>
  <cols>
    <col min="1" max="2" width="9.109375" style="1"/>
    <col min="3" max="3" width="20.44140625" style="1" customWidth="1"/>
    <col min="4" max="4" width="34" style="1" customWidth="1"/>
    <col min="5" max="5" width="10.6640625" style="1" customWidth="1"/>
    <col min="6" max="7" width="9.109375" style="1"/>
    <col min="8" max="8" width="46.6640625" style="1" customWidth="1"/>
    <col min="9" max="9" width="11.44140625" style="1" customWidth="1"/>
    <col min="10" max="10" width="10.44140625" style="1" customWidth="1"/>
    <col min="11" max="11" width="10.6640625" style="1" customWidth="1"/>
    <col min="12" max="12" width="33" style="1" customWidth="1"/>
    <col min="13" max="13" width="10.44140625" style="1" customWidth="1"/>
    <col min="14" max="14" width="11.109375" style="1" customWidth="1"/>
    <col min="15" max="16384" width="9.109375" style="1"/>
  </cols>
  <sheetData>
    <row r="3" spans="1:14" s="38" customFormat="1" ht="28.8">
      <c r="A3" s="40" t="s">
        <v>118</v>
      </c>
      <c r="B3" s="40" t="s">
        <v>79</v>
      </c>
      <c r="C3" s="40" t="s">
        <v>80</v>
      </c>
      <c r="D3" s="40" t="s">
        <v>81</v>
      </c>
      <c r="E3" s="40" t="s">
        <v>78</v>
      </c>
      <c r="F3" s="40" t="s">
        <v>69</v>
      </c>
      <c r="G3" s="40" t="s">
        <v>70</v>
      </c>
      <c r="H3" s="40" t="s">
        <v>82</v>
      </c>
      <c r="I3" s="40" t="s">
        <v>83</v>
      </c>
      <c r="J3" s="40" t="s">
        <v>84</v>
      </c>
      <c r="K3" s="40" t="s">
        <v>85</v>
      </c>
      <c r="L3" s="40" t="s">
        <v>86</v>
      </c>
      <c r="M3" s="40" t="s">
        <v>87</v>
      </c>
      <c r="N3" s="40" t="s">
        <v>88</v>
      </c>
    </row>
    <row r="4" spans="1:14" s="38" customFormat="1" ht="45.75" customHeight="1">
      <c r="A4" s="2"/>
      <c r="B4" s="2">
        <v>1</v>
      </c>
      <c r="C4" s="41" t="s">
        <v>276</v>
      </c>
      <c r="D4" s="41" t="s">
        <v>277</v>
      </c>
      <c r="E4" s="2">
        <v>2</v>
      </c>
      <c r="F4" s="2">
        <v>5</v>
      </c>
      <c r="G4" s="4">
        <f t="shared" ref="G4:G5" si="0">E4*F4</f>
        <v>10</v>
      </c>
      <c r="H4" s="41" t="s">
        <v>279</v>
      </c>
      <c r="I4" s="2">
        <v>1</v>
      </c>
      <c r="J4" s="2">
        <v>5</v>
      </c>
      <c r="K4" s="4">
        <f t="shared" ref="K4:K5" si="1">I4*J4</f>
        <v>5</v>
      </c>
      <c r="L4" s="2"/>
      <c r="M4" s="2"/>
      <c r="N4" s="2"/>
    </row>
    <row r="5" spans="1:14" s="38" customFormat="1" ht="67.5" customHeight="1">
      <c r="A5" s="2"/>
      <c r="B5" s="2">
        <v>2</v>
      </c>
      <c r="C5" s="41" t="s">
        <v>275</v>
      </c>
      <c r="D5" s="41" t="s">
        <v>278</v>
      </c>
      <c r="E5" s="2">
        <v>4</v>
      </c>
      <c r="F5" s="2">
        <v>5</v>
      </c>
      <c r="G5" s="3">
        <f t="shared" si="0"/>
        <v>20</v>
      </c>
      <c r="H5" s="41" t="s">
        <v>280</v>
      </c>
      <c r="I5" s="2">
        <v>1</v>
      </c>
      <c r="J5" s="2">
        <v>5</v>
      </c>
      <c r="K5" s="4">
        <f t="shared" si="1"/>
        <v>5</v>
      </c>
      <c r="L5" s="2"/>
      <c r="M5" s="2"/>
      <c r="N5" s="2"/>
    </row>
    <row r="6" spans="1:14" ht="28.8">
      <c r="A6" s="39"/>
      <c r="B6" s="39">
        <v>3</v>
      </c>
      <c r="C6" s="2" t="s">
        <v>281</v>
      </c>
      <c r="D6" s="39" t="s">
        <v>282</v>
      </c>
      <c r="E6" s="39"/>
      <c r="F6" s="39"/>
      <c r="G6" s="39"/>
      <c r="H6" s="39" t="s">
        <v>283</v>
      </c>
      <c r="I6" s="39"/>
      <c r="J6" s="39"/>
      <c r="K6" s="39"/>
      <c r="L6" s="39"/>
      <c r="M6" s="39"/>
      <c r="N6" s="39"/>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G22"/>
  <sheetViews>
    <sheetView topLeftCell="A19" workbookViewId="0">
      <selection activeCell="G21" sqref="G21:G22"/>
    </sheetView>
  </sheetViews>
  <sheetFormatPr defaultColWidth="8.88671875" defaultRowHeight="14.4"/>
  <cols>
    <col min="2" max="2" width="26.33203125" customWidth="1"/>
    <col min="3" max="3" width="20.109375" customWidth="1"/>
    <col min="4" max="4" width="25.109375" customWidth="1"/>
    <col min="5" max="5" width="29.44140625" customWidth="1"/>
    <col min="6" max="6" width="29.6640625" customWidth="1"/>
  </cols>
  <sheetData>
    <row r="1" spans="2:6" ht="18">
      <c r="B1" s="5" t="s">
        <v>23</v>
      </c>
    </row>
    <row r="2" spans="2:6">
      <c r="B2" t="s">
        <v>24</v>
      </c>
    </row>
    <row r="4" spans="2:6" ht="15.6">
      <c r="B4" s="6" t="s">
        <v>25</v>
      </c>
    </row>
    <row r="5" spans="2:6" ht="16.2" thickBot="1">
      <c r="B5" s="6"/>
    </row>
    <row r="6" spans="2:6" ht="15" thickBot="1">
      <c r="B6" s="7" t="s">
        <v>26</v>
      </c>
      <c r="C6" s="8" t="s">
        <v>27</v>
      </c>
    </row>
    <row r="7" spans="2:6">
      <c r="B7" s="9" t="s">
        <v>28</v>
      </c>
      <c r="C7" s="10" t="s">
        <v>29</v>
      </c>
    </row>
    <row r="8" spans="2:6">
      <c r="B8" s="11" t="s">
        <v>30</v>
      </c>
      <c r="C8" s="12" t="s">
        <v>31</v>
      </c>
    </row>
    <row r="9" spans="2:6">
      <c r="B9" s="11" t="s">
        <v>32</v>
      </c>
      <c r="C9" s="12" t="s">
        <v>33</v>
      </c>
    </row>
    <row r="10" spans="2:6">
      <c r="B10" s="11" t="s">
        <v>34</v>
      </c>
      <c r="C10" s="12" t="s">
        <v>35</v>
      </c>
    </row>
    <row r="11" spans="2:6" ht="15" thickBot="1">
      <c r="B11" s="13" t="s">
        <v>36</v>
      </c>
      <c r="C11" s="14" t="s">
        <v>37</v>
      </c>
    </row>
    <row r="13" spans="2:6" ht="15.6">
      <c r="B13" s="15" t="s">
        <v>38</v>
      </c>
    </row>
    <row r="14" spans="2:6" ht="15" thickBot="1">
      <c r="B14" s="16" t="s">
        <v>39</v>
      </c>
    </row>
    <row r="15" spans="2:6" ht="15.6">
      <c r="B15" s="97" t="s">
        <v>26</v>
      </c>
      <c r="C15" s="100" t="s">
        <v>40</v>
      </c>
      <c r="D15" s="101"/>
      <c r="E15" s="101"/>
      <c r="F15" s="102"/>
    </row>
    <row r="16" spans="2:6" ht="15.6">
      <c r="B16" s="98"/>
      <c r="C16" s="103" t="s">
        <v>41</v>
      </c>
      <c r="D16" s="104"/>
      <c r="E16" s="104"/>
      <c r="F16" s="105"/>
    </row>
    <row r="17" spans="2:7" ht="16.2" thickBot="1">
      <c r="B17" s="99"/>
      <c r="C17" s="17" t="s">
        <v>42</v>
      </c>
      <c r="D17" s="18" t="s">
        <v>43</v>
      </c>
      <c r="E17" s="18" t="s">
        <v>44</v>
      </c>
      <c r="F17" s="19" t="s">
        <v>45</v>
      </c>
    </row>
    <row r="18" spans="2:7" ht="50.25" customHeight="1">
      <c r="B18" s="20" t="s">
        <v>46</v>
      </c>
      <c r="C18" s="44" t="s">
        <v>47</v>
      </c>
      <c r="D18" s="45" t="s">
        <v>48</v>
      </c>
      <c r="E18" s="45" t="s">
        <v>49</v>
      </c>
      <c r="F18" s="46" t="s">
        <v>50</v>
      </c>
    </row>
    <row r="19" spans="2:7" ht="50.25" customHeight="1">
      <c r="B19" s="21" t="s">
        <v>51</v>
      </c>
      <c r="C19" s="47" t="s">
        <v>52</v>
      </c>
      <c r="D19" s="48" t="s">
        <v>53</v>
      </c>
      <c r="E19" s="48" t="s">
        <v>54</v>
      </c>
      <c r="F19" s="49" t="s">
        <v>55</v>
      </c>
    </row>
    <row r="20" spans="2:7" ht="50.25" customHeight="1">
      <c r="B20" s="21" t="s">
        <v>32</v>
      </c>
      <c r="C20" s="47" t="s">
        <v>56</v>
      </c>
      <c r="D20" s="48" t="s">
        <v>57</v>
      </c>
      <c r="E20" s="48" t="s">
        <v>58</v>
      </c>
      <c r="F20" s="49" t="s">
        <v>59</v>
      </c>
    </row>
    <row r="21" spans="2:7" ht="62.4">
      <c r="B21" s="21" t="s">
        <v>60</v>
      </c>
      <c r="C21" s="47" t="s">
        <v>61</v>
      </c>
      <c r="D21" s="48" t="s">
        <v>62</v>
      </c>
      <c r="E21" s="48" t="s">
        <v>63</v>
      </c>
      <c r="F21" s="49" t="s">
        <v>290</v>
      </c>
      <c r="G21" s="89"/>
    </row>
    <row r="22" spans="2:7" ht="78.599999999999994" thickBot="1">
      <c r="B22" s="22" t="s">
        <v>64</v>
      </c>
      <c r="C22" s="50" t="s">
        <v>65</v>
      </c>
      <c r="D22" s="51" t="s">
        <v>66</v>
      </c>
      <c r="E22" s="51" t="s">
        <v>67</v>
      </c>
      <c r="F22" s="52" t="s">
        <v>289</v>
      </c>
      <c r="G22" s="89"/>
    </row>
  </sheetData>
  <mergeCells count="3">
    <mergeCell ref="B15:B17"/>
    <mergeCell ref="C15:F15"/>
    <mergeCell ref="C16:F16"/>
  </mergeCells>
  <pageMargins left="0.7" right="0.7" top="0.75" bottom="0.75" header="0.3" footer="0.3"/>
  <pageSetup paperSize="9" orientation="portrait" horizontalDpi="0"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P23"/>
  <sheetViews>
    <sheetView workbookViewId="0">
      <selection activeCell="L34" sqref="L34"/>
    </sheetView>
  </sheetViews>
  <sheetFormatPr defaultColWidth="8.88671875" defaultRowHeight="14.4"/>
  <cols>
    <col min="3" max="3" width="13.44140625" customWidth="1"/>
  </cols>
  <sheetData>
    <row r="1" spans="2:16" ht="19.5" customHeight="1"/>
    <row r="2" spans="2:16" ht="15.6" hidden="1">
      <c r="C2" t="s">
        <v>68</v>
      </c>
    </row>
    <row r="3" spans="2:16" ht="15.6" hidden="1">
      <c r="E3" s="108" t="s">
        <v>69</v>
      </c>
      <c r="F3" s="108"/>
      <c r="G3" s="108"/>
      <c r="H3" s="108"/>
      <c r="I3" s="108"/>
      <c r="O3" s="6"/>
    </row>
    <row r="4" spans="2:16" ht="15.6" hidden="1">
      <c r="E4" s="26" t="s">
        <v>46</v>
      </c>
      <c r="F4" s="26" t="s">
        <v>51</v>
      </c>
      <c r="G4" s="26" t="s">
        <v>32</v>
      </c>
      <c r="H4" s="26" t="s">
        <v>60</v>
      </c>
      <c r="I4" s="26" t="s">
        <v>64</v>
      </c>
      <c r="O4" s="27"/>
      <c r="P4" s="27"/>
    </row>
    <row r="5" spans="2:16" hidden="1">
      <c r="D5" t="s">
        <v>70</v>
      </c>
      <c r="E5">
        <v>1</v>
      </c>
      <c r="F5">
        <v>2</v>
      </c>
      <c r="G5">
        <v>3</v>
      </c>
      <c r="H5">
        <v>4</v>
      </c>
      <c r="I5">
        <v>5</v>
      </c>
    </row>
    <row r="6" spans="2:16" ht="15.6" hidden="1" customHeight="1">
      <c r="B6" s="109" t="s">
        <v>71</v>
      </c>
      <c r="C6" t="s">
        <v>72</v>
      </c>
      <c r="D6">
        <v>5</v>
      </c>
      <c r="E6">
        <f t="shared" ref="E6:I10" si="0">$D6*E$5</f>
        <v>5</v>
      </c>
      <c r="F6">
        <f t="shared" si="0"/>
        <v>10</v>
      </c>
      <c r="G6">
        <f t="shared" si="0"/>
        <v>15</v>
      </c>
      <c r="H6">
        <f t="shared" si="0"/>
        <v>20</v>
      </c>
      <c r="I6">
        <f t="shared" si="0"/>
        <v>25</v>
      </c>
      <c r="K6" t="s">
        <v>73</v>
      </c>
    </row>
    <row r="7" spans="2:16" hidden="1">
      <c r="B7" s="109"/>
      <c r="C7" t="s">
        <v>34</v>
      </c>
      <c r="D7">
        <v>4</v>
      </c>
      <c r="E7">
        <f t="shared" si="0"/>
        <v>4</v>
      </c>
      <c r="F7">
        <f t="shared" si="0"/>
        <v>8</v>
      </c>
      <c r="G7">
        <f t="shared" si="0"/>
        <v>12</v>
      </c>
      <c r="H7">
        <f t="shared" si="0"/>
        <v>16</v>
      </c>
      <c r="I7">
        <f t="shared" si="0"/>
        <v>20</v>
      </c>
      <c r="K7" t="s">
        <v>74</v>
      </c>
    </row>
    <row r="8" spans="2:16" hidden="1">
      <c r="B8" s="109"/>
      <c r="C8" t="s">
        <v>32</v>
      </c>
      <c r="D8">
        <v>3</v>
      </c>
      <c r="E8">
        <f t="shared" si="0"/>
        <v>3</v>
      </c>
      <c r="F8">
        <f t="shared" si="0"/>
        <v>6</v>
      </c>
      <c r="G8">
        <f t="shared" si="0"/>
        <v>9</v>
      </c>
      <c r="H8">
        <f t="shared" si="0"/>
        <v>12</v>
      </c>
      <c r="I8">
        <f t="shared" si="0"/>
        <v>15</v>
      </c>
      <c r="K8" t="s">
        <v>75</v>
      </c>
    </row>
    <row r="9" spans="2:16" hidden="1">
      <c r="B9" s="109"/>
      <c r="C9" t="s">
        <v>30</v>
      </c>
      <c r="D9">
        <v>2</v>
      </c>
      <c r="E9">
        <f t="shared" si="0"/>
        <v>2</v>
      </c>
      <c r="F9">
        <f t="shared" si="0"/>
        <v>4</v>
      </c>
      <c r="G9">
        <f t="shared" si="0"/>
        <v>6</v>
      </c>
      <c r="H9">
        <f t="shared" si="0"/>
        <v>8</v>
      </c>
      <c r="I9">
        <f t="shared" si="0"/>
        <v>10</v>
      </c>
    </row>
    <row r="10" spans="2:16" hidden="1">
      <c r="B10" s="109"/>
      <c r="C10" t="s">
        <v>76</v>
      </c>
      <c r="D10">
        <v>1</v>
      </c>
      <c r="E10">
        <f t="shared" si="0"/>
        <v>1</v>
      </c>
      <c r="F10">
        <f t="shared" si="0"/>
        <v>2</v>
      </c>
      <c r="G10">
        <f t="shared" si="0"/>
        <v>3</v>
      </c>
      <c r="H10">
        <f t="shared" si="0"/>
        <v>4</v>
      </c>
      <c r="I10">
        <f t="shared" si="0"/>
        <v>5</v>
      </c>
    </row>
    <row r="11" spans="2:16" hidden="1"/>
    <row r="12" spans="2:16" hidden="1">
      <c r="E12">
        <v>1</v>
      </c>
      <c r="F12">
        <v>2</v>
      </c>
      <c r="G12">
        <v>3</v>
      </c>
      <c r="H12">
        <v>4</v>
      </c>
      <c r="I12">
        <v>5</v>
      </c>
    </row>
    <row r="14" spans="2:16" ht="18">
      <c r="C14" s="23" t="s">
        <v>77</v>
      </c>
    </row>
    <row r="16" spans="2:16" ht="15.6">
      <c r="E16" s="106" t="s">
        <v>69</v>
      </c>
      <c r="F16" s="106"/>
      <c r="G16" s="106"/>
      <c r="H16" s="106"/>
      <c r="I16" s="106"/>
    </row>
    <row r="17" spans="2:11">
      <c r="E17" s="24" t="s">
        <v>46</v>
      </c>
      <c r="F17" s="24" t="s">
        <v>51</v>
      </c>
      <c r="G17" s="24" t="s">
        <v>32</v>
      </c>
      <c r="H17" s="24" t="s">
        <v>60</v>
      </c>
      <c r="I17" s="24" t="s">
        <v>64</v>
      </c>
    </row>
    <row r="18" spans="2:11">
      <c r="D18" s="25" t="s">
        <v>70</v>
      </c>
      <c r="E18" s="25">
        <v>1</v>
      </c>
      <c r="F18" s="25">
        <v>2</v>
      </c>
      <c r="G18" s="25">
        <v>3</v>
      </c>
      <c r="H18" s="25">
        <v>4</v>
      </c>
      <c r="I18" s="25">
        <v>5</v>
      </c>
    </row>
    <row r="19" spans="2:11">
      <c r="B19" s="107" t="s">
        <v>78</v>
      </c>
      <c r="C19" s="25" t="s">
        <v>36</v>
      </c>
      <c r="D19" s="25">
        <v>5</v>
      </c>
      <c r="E19" s="25">
        <f>$D19*E$5</f>
        <v>5</v>
      </c>
      <c r="F19" s="25">
        <f t="shared" ref="E19:I23" si="1">$D19*F$5</f>
        <v>10</v>
      </c>
      <c r="G19" s="25">
        <f t="shared" si="1"/>
        <v>15</v>
      </c>
      <c r="H19" s="25">
        <f t="shared" si="1"/>
        <v>20</v>
      </c>
      <c r="I19" s="25">
        <f t="shared" si="1"/>
        <v>25</v>
      </c>
      <c r="K19" t="s">
        <v>73</v>
      </c>
    </row>
    <row r="20" spans="2:11">
      <c r="B20" s="107"/>
      <c r="C20" s="25" t="s">
        <v>34</v>
      </c>
      <c r="D20" s="25">
        <v>4</v>
      </c>
      <c r="E20" s="25">
        <f t="shared" si="1"/>
        <v>4</v>
      </c>
      <c r="F20" s="25">
        <f t="shared" si="1"/>
        <v>8</v>
      </c>
      <c r="G20" s="25">
        <f t="shared" si="1"/>
        <v>12</v>
      </c>
      <c r="H20" s="25">
        <f t="shared" si="1"/>
        <v>16</v>
      </c>
      <c r="I20" s="25">
        <f t="shared" si="1"/>
        <v>20</v>
      </c>
      <c r="K20" t="s">
        <v>74</v>
      </c>
    </row>
    <row r="21" spans="2:11">
      <c r="B21" s="107"/>
      <c r="C21" s="25" t="s">
        <v>32</v>
      </c>
      <c r="D21" s="25">
        <v>3</v>
      </c>
      <c r="E21" s="25">
        <f t="shared" si="1"/>
        <v>3</v>
      </c>
      <c r="F21" s="25">
        <f t="shared" si="1"/>
        <v>6</v>
      </c>
      <c r="G21" s="25">
        <f t="shared" si="1"/>
        <v>9</v>
      </c>
      <c r="H21" s="25">
        <f t="shared" si="1"/>
        <v>12</v>
      </c>
      <c r="I21" s="25">
        <f t="shared" si="1"/>
        <v>15</v>
      </c>
      <c r="K21" t="s">
        <v>75</v>
      </c>
    </row>
    <row r="22" spans="2:11">
      <c r="B22" s="107"/>
      <c r="C22" s="25" t="s">
        <v>30</v>
      </c>
      <c r="D22" s="25">
        <v>2</v>
      </c>
      <c r="E22" s="25">
        <f t="shared" si="1"/>
        <v>2</v>
      </c>
      <c r="F22" s="25">
        <f t="shared" si="1"/>
        <v>4</v>
      </c>
      <c r="G22" s="25">
        <f t="shared" si="1"/>
        <v>6</v>
      </c>
      <c r="H22" s="25">
        <f t="shared" si="1"/>
        <v>8</v>
      </c>
      <c r="I22" s="25">
        <f t="shared" si="1"/>
        <v>10</v>
      </c>
    </row>
    <row r="23" spans="2:11">
      <c r="B23" s="107"/>
      <c r="C23" s="25" t="s">
        <v>28</v>
      </c>
      <c r="D23" s="25">
        <v>1</v>
      </c>
      <c r="E23" s="25">
        <f t="shared" si="1"/>
        <v>1</v>
      </c>
      <c r="F23" s="25">
        <f>$D23*F$5</f>
        <v>2</v>
      </c>
      <c r="G23" s="25">
        <f t="shared" si="1"/>
        <v>3</v>
      </c>
      <c r="H23" s="25">
        <f t="shared" si="1"/>
        <v>4</v>
      </c>
      <c r="I23" s="25">
        <f t="shared" si="1"/>
        <v>5</v>
      </c>
    </row>
  </sheetData>
  <mergeCells count="4">
    <mergeCell ref="E16:I16"/>
    <mergeCell ref="B19:B23"/>
    <mergeCell ref="E3:I3"/>
    <mergeCell ref="B6:B10"/>
  </mergeCells>
  <conditionalFormatting sqref="E6:I10">
    <cfRule type="cellIs" dxfId="15" priority="4" operator="greaterThanOrEqual">
      <formula>15</formula>
    </cfRule>
    <cfRule type="cellIs" dxfId="14" priority="5" operator="between">
      <formula>5</formula>
      <formula>14</formula>
    </cfRule>
    <cfRule type="cellIs" dxfId="13" priority="6" operator="between">
      <formula>1</formula>
      <formula>4</formula>
    </cfRule>
  </conditionalFormatting>
  <conditionalFormatting sqref="E19:I23">
    <cfRule type="cellIs" dxfId="12" priority="1" operator="greaterThanOrEqual">
      <formula>15</formula>
    </cfRule>
    <cfRule type="cellIs" dxfId="11" priority="2" operator="between">
      <formula>5</formula>
      <formula>14</formula>
    </cfRule>
    <cfRule type="cellIs" dxfId="10" priority="3" operator="between">
      <formula>1</formula>
      <formula>4</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44DAC9-4379-43DB-A912-3CB4A839403C}">
  <dimension ref="A2:P24"/>
  <sheetViews>
    <sheetView tabSelected="1" zoomScaleNormal="100" workbookViewId="0">
      <selection activeCell="D6" sqref="D6"/>
    </sheetView>
  </sheetViews>
  <sheetFormatPr defaultColWidth="8.88671875" defaultRowHeight="14.4"/>
  <cols>
    <col min="1" max="1" width="8.88671875" style="86"/>
    <col min="3" max="3" width="26.44140625" style="72" customWidth="1"/>
    <col min="4" max="4" width="35.88671875" style="73" customWidth="1"/>
    <col min="5" max="5" width="10.44140625" customWidth="1"/>
    <col min="8" max="8" width="53" style="72" customWidth="1"/>
    <col min="9" max="9" width="12.6640625" customWidth="1"/>
    <col min="10" max="10" width="9.6640625" customWidth="1"/>
    <col min="11" max="11" width="9.88671875" customWidth="1"/>
    <col min="12" max="12" width="52.33203125" customWidth="1"/>
  </cols>
  <sheetData>
    <row r="2" spans="1:16" s="38" customFormat="1" ht="28.8">
      <c r="A2" s="40" t="s">
        <v>118</v>
      </c>
      <c r="B2" s="40" t="s">
        <v>79</v>
      </c>
      <c r="C2" s="40" t="s">
        <v>80</v>
      </c>
      <c r="D2" s="40" t="s">
        <v>81</v>
      </c>
      <c r="E2" s="40" t="s">
        <v>78</v>
      </c>
      <c r="F2" s="40" t="s">
        <v>69</v>
      </c>
      <c r="G2" s="40" t="s">
        <v>70</v>
      </c>
      <c r="H2" s="40" t="s">
        <v>82</v>
      </c>
      <c r="I2" s="40" t="s">
        <v>83</v>
      </c>
      <c r="J2" s="40" t="s">
        <v>84</v>
      </c>
      <c r="K2" s="40" t="s">
        <v>85</v>
      </c>
      <c r="L2" s="87"/>
      <c r="M2" s="87"/>
      <c r="N2" s="87"/>
    </row>
    <row r="3" spans="1:16" s="70" customFormat="1" ht="90">
      <c r="A3" s="65" t="s">
        <v>89</v>
      </c>
      <c r="B3" s="66">
        <v>5</v>
      </c>
      <c r="C3" s="67" t="s">
        <v>90</v>
      </c>
      <c r="D3" s="67" t="s">
        <v>91</v>
      </c>
      <c r="E3" s="66">
        <v>5</v>
      </c>
      <c r="F3" s="66">
        <v>4</v>
      </c>
      <c r="G3" s="68">
        <f>E3*F3</f>
        <v>20</v>
      </c>
      <c r="H3" s="67" t="s">
        <v>291</v>
      </c>
      <c r="I3" s="66">
        <v>4</v>
      </c>
      <c r="J3" s="66">
        <v>4</v>
      </c>
      <c r="K3" s="68">
        <f>I3*J3</f>
        <v>16</v>
      </c>
      <c r="L3" s="95"/>
    </row>
    <row r="4" spans="1:16" s="74" customFormat="1" ht="60" customHeight="1">
      <c r="A4" s="65" t="s">
        <v>101</v>
      </c>
      <c r="B4" s="66">
        <v>3</v>
      </c>
      <c r="C4" s="75" t="s">
        <v>102</v>
      </c>
      <c r="D4" s="75" t="s">
        <v>103</v>
      </c>
      <c r="E4" s="66">
        <v>4</v>
      </c>
      <c r="F4" s="66">
        <v>4</v>
      </c>
      <c r="G4" s="68">
        <v>16</v>
      </c>
      <c r="H4" s="75" t="s">
        <v>104</v>
      </c>
      <c r="I4" s="66">
        <v>4</v>
      </c>
      <c r="J4" s="66">
        <v>3</v>
      </c>
      <c r="K4" s="76">
        <f>I4*J4</f>
        <v>12</v>
      </c>
      <c r="L4" s="70"/>
      <c r="M4" s="70"/>
      <c r="N4" s="82"/>
      <c r="O4" s="82"/>
      <c r="P4" s="82"/>
    </row>
    <row r="5" spans="1:16" s="70" customFormat="1" ht="72">
      <c r="A5" s="65" t="s">
        <v>284</v>
      </c>
      <c r="B5" s="66">
        <v>2</v>
      </c>
      <c r="C5" s="67" t="s">
        <v>261</v>
      </c>
      <c r="D5" s="67" t="s">
        <v>304</v>
      </c>
      <c r="E5" s="66">
        <v>4</v>
      </c>
      <c r="F5" s="66">
        <v>5</v>
      </c>
      <c r="G5" s="68">
        <f t="shared" ref="G5" si="0">E5*F5</f>
        <v>20</v>
      </c>
      <c r="H5" s="67" t="s">
        <v>271</v>
      </c>
      <c r="I5" s="66">
        <v>2</v>
      </c>
      <c r="J5" s="66">
        <v>5</v>
      </c>
      <c r="K5" s="76">
        <f t="shared" ref="K5" si="1">I5*J5</f>
        <v>10</v>
      </c>
    </row>
    <row r="6" spans="1:16" s="70" customFormat="1" ht="73.650000000000006" customHeight="1">
      <c r="A6" s="65" t="s">
        <v>108</v>
      </c>
      <c r="B6" s="66">
        <v>2</v>
      </c>
      <c r="C6" s="67" t="s">
        <v>232</v>
      </c>
      <c r="D6" s="67" t="s">
        <v>233</v>
      </c>
      <c r="E6" s="66">
        <v>4</v>
      </c>
      <c r="F6" s="66">
        <v>5</v>
      </c>
      <c r="G6" s="68">
        <f>E6*F6</f>
        <v>20</v>
      </c>
      <c r="H6" s="67" t="s">
        <v>234</v>
      </c>
      <c r="I6" s="66">
        <v>2</v>
      </c>
      <c r="J6" s="66">
        <v>5</v>
      </c>
      <c r="K6" s="76">
        <f>I6*J6</f>
        <v>10</v>
      </c>
    </row>
    <row r="7" spans="1:16" s="80" customFormat="1" ht="64.5" customHeight="1">
      <c r="A7" s="84" t="s">
        <v>284</v>
      </c>
      <c r="B7" s="66">
        <v>3</v>
      </c>
      <c r="C7" s="67" t="s">
        <v>262</v>
      </c>
      <c r="D7" s="67" t="s">
        <v>268</v>
      </c>
      <c r="E7" s="79">
        <v>5</v>
      </c>
      <c r="F7" s="79">
        <v>3</v>
      </c>
      <c r="G7" s="68">
        <f>E7*F7</f>
        <v>15</v>
      </c>
      <c r="H7" s="67" t="s">
        <v>272</v>
      </c>
      <c r="I7" s="79">
        <v>3</v>
      </c>
      <c r="J7" s="79">
        <v>3</v>
      </c>
      <c r="K7" s="76">
        <f>I7*J7</f>
        <v>9</v>
      </c>
      <c r="L7" s="95"/>
    </row>
    <row r="8" spans="1:16" s="2" customFormat="1" ht="54">
      <c r="A8" s="85" t="s">
        <v>97</v>
      </c>
      <c r="B8" s="59">
        <v>2</v>
      </c>
      <c r="C8" s="71" t="s">
        <v>145</v>
      </c>
      <c r="D8" s="71" t="s">
        <v>146</v>
      </c>
      <c r="E8" s="59">
        <v>3</v>
      </c>
      <c r="F8" s="59">
        <v>4</v>
      </c>
      <c r="G8" s="61">
        <v>12</v>
      </c>
      <c r="H8" s="71" t="s">
        <v>147</v>
      </c>
      <c r="I8" s="59">
        <v>3</v>
      </c>
      <c r="J8" s="59">
        <v>3</v>
      </c>
      <c r="K8" s="60">
        <v>9</v>
      </c>
      <c r="L8" s="83"/>
      <c r="M8" s="83"/>
      <c r="N8" s="83"/>
      <c r="O8" s="38"/>
      <c r="P8" s="38"/>
    </row>
    <row r="9" spans="1:16" s="2" customFormat="1" ht="36">
      <c r="A9" s="85" t="s">
        <v>97</v>
      </c>
      <c r="B9" s="59">
        <v>5</v>
      </c>
      <c r="C9" s="71" t="s">
        <v>149</v>
      </c>
      <c r="D9" s="71" t="s">
        <v>247</v>
      </c>
      <c r="E9" s="59">
        <v>4</v>
      </c>
      <c r="F9" s="59">
        <v>4</v>
      </c>
      <c r="G9" s="61">
        <v>16</v>
      </c>
      <c r="H9" s="71" t="s">
        <v>248</v>
      </c>
      <c r="I9" s="59">
        <v>3</v>
      </c>
      <c r="J9" s="59">
        <v>3</v>
      </c>
      <c r="K9" s="60">
        <v>9</v>
      </c>
      <c r="L9" s="83"/>
      <c r="M9" s="83"/>
      <c r="N9" s="83"/>
      <c r="O9" s="38"/>
      <c r="P9" s="38"/>
    </row>
    <row r="10" spans="1:16" s="2" customFormat="1" ht="36">
      <c r="A10" s="85" t="s">
        <v>97</v>
      </c>
      <c r="B10" s="59">
        <v>6</v>
      </c>
      <c r="C10" s="71" t="s">
        <v>150</v>
      </c>
      <c r="D10" s="71" t="s">
        <v>151</v>
      </c>
      <c r="E10" s="59">
        <v>4</v>
      </c>
      <c r="F10" s="59">
        <v>4</v>
      </c>
      <c r="G10" s="61">
        <v>16</v>
      </c>
      <c r="H10" s="71" t="s">
        <v>249</v>
      </c>
      <c r="I10" s="59">
        <v>3</v>
      </c>
      <c r="J10" s="59">
        <v>3</v>
      </c>
      <c r="K10" s="60">
        <v>9</v>
      </c>
      <c r="L10" s="83"/>
      <c r="M10" s="83"/>
      <c r="N10" s="83"/>
      <c r="O10" s="38"/>
      <c r="P10" s="38"/>
    </row>
    <row r="11" spans="1:16" s="74" customFormat="1" ht="63.6" customHeight="1">
      <c r="A11" s="65" t="s">
        <v>101</v>
      </c>
      <c r="B11" s="66">
        <v>2</v>
      </c>
      <c r="C11" s="75" t="s">
        <v>165</v>
      </c>
      <c r="D11" s="75" t="s">
        <v>166</v>
      </c>
      <c r="E11" s="66">
        <v>3</v>
      </c>
      <c r="F11" s="66">
        <v>4</v>
      </c>
      <c r="G11" s="77">
        <v>12</v>
      </c>
      <c r="H11" s="75" t="s">
        <v>167</v>
      </c>
      <c r="I11" s="66">
        <v>3</v>
      </c>
      <c r="J11" s="66">
        <v>3</v>
      </c>
      <c r="K11" s="76">
        <f>I11*J11</f>
        <v>9</v>
      </c>
      <c r="L11" s="70"/>
      <c r="M11" s="70"/>
      <c r="N11" s="82"/>
      <c r="O11" s="82"/>
      <c r="P11" s="82"/>
    </row>
    <row r="12" spans="1:16" s="70" customFormat="1" ht="117.6" customHeight="1">
      <c r="A12" s="65" t="s">
        <v>105</v>
      </c>
      <c r="B12" s="66">
        <v>1</v>
      </c>
      <c r="C12" s="67" t="s">
        <v>106</v>
      </c>
      <c r="D12" s="67" t="s">
        <v>107</v>
      </c>
      <c r="E12" s="66">
        <v>3</v>
      </c>
      <c r="F12" s="66">
        <v>5</v>
      </c>
      <c r="G12" s="68">
        <f t="shared" ref="G12" si="2">E12*F12</f>
        <v>15</v>
      </c>
      <c r="H12" s="75" t="s">
        <v>202</v>
      </c>
      <c r="I12" s="66">
        <v>3</v>
      </c>
      <c r="J12" s="66">
        <v>3</v>
      </c>
      <c r="K12" s="76">
        <f t="shared" ref="K12" si="3">I12*J12</f>
        <v>9</v>
      </c>
      <c r="L12" s="81"/>
      <c r="M12" s="81"/>
      <c r="N12" s="81"/>
    </row>
    <row r="13" spans="1:16" s="70" customFormat="1" ht="40.65" customHeight="1">
      <c r="A13" s="65" t="s">
        <v>105</v>
      </c>
      <c r="B13" s="66">
        <v>5</v>
      </c>
      <c r="C13" s="67" t="s">
        <v>215</v>
      </c>
      <c r="D13" s="67" t="s">
        <v>216</v>
      </c>
      <c r="E13" s="66">
        <v>5</v>
      </c>
      <c r="F13" s="66">
        <v>3</v>
      </c>
      <c r="G13" s="68">
        <f>E13*F13</f>
        <v>15</v>
      </c>
      <c r="H13" s="75" t="s">
        <v>217</v>
      </c>
      <c r="I13" s="66">
        <v>3</v>
      </c>
      <c r="J13" s="66">
        <v>3</v>
      </c>
      <c r="K13" s="76">
        <f>I13*J13</f>
        <v>9</v>
      </c>
    </row>
    <row r="14" spans="1:16" s="70" customFormat="1" ht="72">
      <c r="A14" s="65" t="s">
        <v>89</v>
      </c>
      <c r="B14" s="66">
        <v>2</v>
      </c>
      <c r="C14" s="67" t="s">
        <v>121</v>
      </c>
      <c r="D14" s="67" t="s">
        <v>296</v>
      </c>
      <c r="E14" s="66">
        <v>4</v>
      </c>
      <c r="F14" s="66">
        <v>4</v>
      </c>
      <c r="G14" s="68">
        <f t="shared" ref="G14" si="4">E14*F14</f>
        <v>16</v>
      </c>
      <c r="H14" s="67" t="s">
        <v>254</v>
      </c>
      <c r="I14" s="66">
        <v>2</v>
      </c>
      <c r="J14" s="66">
        <v>4</v>
      </c>
      <c r="K14" s="69">
        <f>I14*J14</f>
        <v>8</v>
      </c>
      <c r="L14" s="95"/>
      <c r="M14" s="81"/>
    </row>
    <row r="15" spans="1:16" s="74" customFormat="1" ht="50.4" customHeight="1">
      <c r="A15" s="65" t="s">
        <v>89</v>
      </c>
      <c r="B15" s="66">
        <v>11</v>
      </c>
      <c r="C15" s="75" t="s">
        <v>114</v>
      </c>
      <c r="D15" s="75" t="s">
        <v>115</v>
      </c>
      <c r="E15" s="66">
        <v>4</v>
      </c>
      <c r="F15" s="66">
        <v>2</v>
      </c>
      <c r="G15" s="76">
        <f>E15*F15</f>
        <v>8</v>
      </c>
      <c r="H15" s="75" t="s">
        <v>116</v>
      </c>
      <c r="I15" s="66">
        <v>3</v>
      </c>
      <c r="J15" s="66">
        <v>2</v>
      </c>
      <c r="K15" s="76">
        <f>I15*J15</f>
        <v>6</v>
      </c>
      <c r="L15" s="96"/>
      <c r="M15" s="82"/>
      <c r="N15" s="82"/>
      <c r="O15" s="82"/>
      <c r="P15" s="82"/>
    </row>
    <row r="16" spans="1:16" s="70" customFormat="1" ht="56.4" customHeight="1">
      <c r="A16" s="65" t="s">
        <v>108</v>
      </c>
      <c r="B16" s="66">
        <v>1</v>
      </c>
      <c r="C16" s="67" t="s">
        <v>229</v>
      </c>
      <c r="D16" s="67" t="s">
        <v>230</v>
      </c>
      <c r="E16" s="66">
        <v>3</v>
      </c>
      <c r="F16" s="66">
        <v>5</v>
      </c>
      <c r="G16" s="68">
        <f>E16*F16</f>
        <v>15</v>
      </c>
      <c r="H16" s="67" t="s">
        <v>231</v>
      </c>
      <c r="I16" s="66">
        <v>1</v>
      </c>
      <c r="J16" s="66">
        <v>5</v>
      </c>
      <c r="K16" s="78">
        <f>I16*J16</f>
        <v>5</v>
      </c>
    </row>
    <row r="17" spans="1:12" s="80" customFormat="1" ht="72">
      <c r="A17" s="65" t="s">
        <v>108</v>
      </c>
      <c r="B17" s="66">
        <v>3</v>
      </c>
      <c r="C17" s="67" t="s">
        <v>235</v>
      </c>
      <c r="D17" s="67" t="s">
        <v>236</v>
      </c>
      <c r="E17" s="79">
        <v>5</v>
      </c>
      <c r="F17" s="79">
        <v>4</v>
      </c>
      <c r="G17" s="68">
        <f t="shared" ref="G17" si="5">E17*F17</f>
        <v>20</v>
      </c>
      <c r="H17" s="67" t="s">
        <v>237</v>
      </c>
      <c r="I17" s="79">
        <v>1</v>
      </c>
      <c r="J17" s="79">
        <v>4</v>
      </c>
      <c r="K17" s="78">
        <f t="shared" ref="K17" si="6">I17*J17</f>
        <v>4</v>
      </c>
      <c r="L17" s="95"/>
    </row>
    <row r="19" spans="1:12" ht="243.6">
      <c r="L19" s="93" t="s">
        <v>292</v>
      </c>
    </row>
    <row r="22" spans="1:12">
      <c r="L22" s="92"/>
    </row>
    <row r="23" spans="1:12">
      <c r="L23" s="90"/>
    </row>
    <row r="24" spans="1:12">
      <c r="L24" s="91"/>
    </row>
  </sheetData>
  <conditionalFormatting sqref="G3:G17">
    <cfRule type="cellIs" dxfId="9" priority="4" operator="greaterThan">
      <formula>14</formula>
    </cfRule>
    <cfRule type="cellIs" dxfId="8" priority="5" operator="between">
      <formula>5</formula>
      <formula>14</formula>
    </cfRule>
    <cfRule type="cellIs" dxfId="7" priority="6" operator="lessThan">
      <formula>5</formula>
    </cfRule>
    <cfRule type="cellIs" dxfId="6" priority="7" operator="between">
      <formula>5</formula>
      <formula>9</formula>
    </cfRule>
    <cfRule type="cellIs" dxfId="5" priority="8" operator="greaterThan">
      <formula>9</formula>
    </cfRule>
    <cfRule type="cellIs" dxfId="4" priority="9" operator="between">
      <formula>5</formula>
      <formula>9</formula>
    </cfRule>
    <cfRule type="cellIs" dxfId="3" priority="10" operator="lessThan">
      <formula>6</formula>
    </cfRule>
  </conditionalFormatting>
  <conditionalFormatting sqref="K3:K17">
    <cfRule type="cellIs" dxfId="2" priority="1" operator="greaterThan">
      <formula>14</formula>
    </cfRule>
    <cfRule type="cellIs" dxfId="1" priority="2" operator="between">
      <formula>5</formula>
      <formula>14</formula>
    </cfRule>
    <cfRule type="cellIs" dxfId="0" priority="3" operator="lessThan">
      <formula>5</formula>
    </cfRule>
  </conditionalFormatting>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3:O19"/>
  <sheetViews>
    <sheetView topLeftCell="A9" workbookViewId="0">
      <selection activeCell="D12" sqref="D12"/>
    </sheetView>
  </sheetViews>
  <sheetFormatPr defaultColWidth="9.109375" defaultRowHeight="18"/>
  <cols>
    <col min="1" max="2" width="9.109375" style="70"/>
    <col min="3" max="3" width="16.33203125" style="70" customWidth="1"/>
    <col min="4" max="4" width="37.44140625" style="70" customWidth="1"/>
    <col min="5" max="5" width="14.33203125" style="70" customWidth="1"/>
    <col min="6" max="7" width="9.109375" style="70"/>
    <col min="8" max="8" width="54.44140625" style="70" customWidth="1"/>
    <col min="9" max="9" width="13.5546875" style="70" customWidth="1"/>
    <col min="10" max="10" width="12.88671875" style="70" customWidth="1"/>
    <col min="11" max="11" width="13.88671875" style="70" customWidth="1"/>
    <col min="12" max="12" width="33.33203125" style="70" customWidth="1"/>
    <col min="13" max="13" width="14" style="70" customWidth="1"/>
    <col min="14" max="14" width="15.5546875" style="70" customWidth="1"/>
    <col min="15" max="15" width="39.109375" style="70" customWidth="1"/>
    <col min="16" max="16384" width="9.109375" style="70"/>
  </cols>
  <sheetData>
    <row r="3" spans="1:15" ht="36">
      <c r="A3" s="65" t="s">
        <v>118</v>
      </c>
      <c r="B3" s="65" t="s">
        <v>79</v>
      </c>
      <c r="C3" s="65" t="s">
        <v>80</v>
      </c>
      <c r="D3" s="65" t="s">
        <v>81</v>
      </c>
      <c r="E3" s="65" t="s">
        <v>78</v>
      </c>
      <c r="F3" s="65" t="s">
        <v>69</v>
      </c>
      <c r="G3" s="65" t="s">
        <v>70</v>
      </c>
      <c r="H3" s="65" t="s">
        <v>82</v>
      </c>
      <c r="I3" s="65" t="s">
        <v>83</v>
      </c>
      <c r="J3" s="65" t="s">
        <v>84</v>
      </c>
      <c r="K3" s="65" t="s">
        <v>85</v>
      </c>
      <c r="L3" s="65" t="s">
        <v>86</v>
      </c>
      <c r="M3" s="65" t="s">
        <v>87</v>
      </c>
      <c r="N3" s="65" t="s">
        <v>88</v>
      </c>
    </row>
    <row r="4" spans="1:15" ht="90">
      <c r="A4" s="66"/>
      <c r="B4" s="66">
        <v>5</v>
      </c>
      <c r="C4" s="67" t="s">
        <v>90</v>
      </c>
      <c r="D4" s="67" t="s">
        <v>91</v>
      </c>
      <c r="E4" s="66">
        <v>5</v>
      </c>
      <c r="F4" s="66">
        <v>4</v>
      </c>
      <c r="G4" s="68">
        <f>E4*F4</f>
        <v>20</v>
      </c>
      <c r="H4" s="67" t="s">
        <v>291</v>
      </c>
      <c r="I4" s="66">
        <v>4</v>
      </c>
      <c r="J4" s="66">
        <v>4</v>
      </c>
      <c r="K4" s="68">
        <f t="shared" ref="K4:K19" si="0">I4*J4</f>
        <v>16</v>
      </c>
      <c r="L4" s="66"/>
      <c r="M4" s="66"/>
      <c r="N4" s="66"/>
      <c r="O4" s="95"/>
    </row>
    <row r="5" spans="1:15" ht="76.5" customHeight="1">
      <c r="A5" s="66"/>
      <c r="B5" s="66">
        <v>3</v>
      </c>
      <c r="C5" s="67" t="s">
        <v>92</v>
      </c>
      <c r="D5" s="67" t="s">
        <v>257</v>
      </c>
      <c r="E5" s="66">
        <v>3</v>
      </c>
      <c r="F5" s="66">
        <v>5</v>
      </c>
      <c r="G5" s="68">
        <f t="shared" ref="G5:G19" si="1">E5*F5</f>
        <v>15</v>
      </c>
      <c r="H5" s="67" t="s">
        <v>93</v>
      </c>
      <c r="I5" s="66">
        <v>2</v>
      </c>
      <c r="J5" s="66">
        <v>5</v>
      </c>
      <c r="K5" s="76">
        <f t="shared" si="0"/>
        <v>10</v>
      </c>
      <c r="L5" s="66"/>
      <c r="M5" s="66"/>
      <c r="N5" s="66"/>
    </row>
    <row r="6" spans="1:15" ht="36">
      <c r="A6" s="66"/>
      <c r="B6" s="66">
        <v>9</v>
      </c>
      <c r="C6" s="75" t="s">
        <v>94</v>
      </c>
      <c r="D6" s="75" t="s">
        <v>95</v>
      </c>
      <c r="E6" s="66">
        <v>4</v>
      </c>
      <c r="F6" s="66">
        <v>5</v>
      </c>
      <c r="G6" s="68">
        <f>E6*F6</f>
        <v>20</v>
      </c>
      <c r="H6" s="67" t="s">
        <v>96</v>
      </c>
      <c r="I6" s="66">
        <v>2</v>
      </c>
      <c r="J6" s="66">
        <v>5</v>
      </c>
      <c r="K6" s="76">
        <f t="shared" si="0"/>
        <v>10</v>
      </c>
      <c r="L6" s="66"/>
      <c r="M6" s="66"/>
      <c r="N6" s="66"/>
    </row>
    <row r="7" spans="1:15" ht="72">
      <c r="A7" s="65"/>
      <c r="B7" s="66">
        <v>1</v>
      </c>
      <c r="C7" s="67" t="s">
        <v>119</v>
      </c>
      <c r="D7" s="67" t="s">
        <v>120</v>
      </c>
      <c r="E7" s="66">
        <v>3</v>
      </c>
      <c r="F7" s="66">
        <v>5</v>
      </c>
      <c r="G7" s="68">
        <f>E7*F7</f>
        <v>15</v>
      </c>
      <c r="H7" s="67" t="s">
        <v>255</v>
      </c>
      <c r="I7" s="66">
        <v>3</v>
      </c>
      <c r="J7" s="66">
        <v>3</v>
      </c>
      <c r="K7" s="76">
        <f t="shared" si="0"/>
        <v>9</v>
      </c>
      <c r="L7" s="65"/>
      <c r="M7" s="65"/>
      <c r="N7" s="65"/>
    </row>
    <row r="8" spans="1:15" ht="72">
      <c r="A8" s="65"/>
      <c r="B8" s="66">
        <v>2</v>
      </c>
      <c r="C8" s="67" t="s">
        <v>121</v>
      </c>
      <c r="D8" s="67" t="s">
        <v>256</v>
      </c>
      <c r="E8" s="66">
        <v>4</v>
      </c>
      <c r="F8" s="66">
        <v>4</v>
      </c>
      <c r="G8" s="68">
        <f>E8*F8</f>
        <v>16</v>
      </c>
      <c r="H8" s="67" t="s">
        <v>254</v>
      </c>
      <c r="I8" s="66">
        <v>2</v>
      </c>
      <c r="J8" s="66">
        <v>4</v>
      </c>
      <c r="K8" s="76">
        <f>I8*J8</f>
        <v>8</v>
      </c>
      <c r="L8" s="65"/>
      <c r="M8" s="65"/>
      <c r="N8" s="65"/>
    </row>
    <row r="9" spans="1:15" ht="144">
      <c r="A9" s="66"/>
      <c r="B9" s="66">
        <v>6</v>
      </c>
      <c r="C9" s="67" t="s">
        <v>127</v>
      </c>
      <c r="D9" s="67" t="s">
        <v>128</v>
      </c>
      <c r="E9" s="66">
        <v>4</v>
      </c>
      <c r="F9" s="66">
        <v>4</v>
      </c>
      <c r="G9" s="68">
        <f>E9*F9</f>
        <v>16</v>
      </c>
      <c r="H9" s="67" t="s">
        <v>293</v>
      </c>
      <c r="I9" s="66">
        <v>2</v>
      </c>
      <c r="J9" s="66">
        <v>4</v>
      </c>
      <c r="K9" s="76">
        <f t="shared" si="0"/>
        <v>8</v>
      </c>
      <c r="L9" s="66"/>
      <c r="M9" s="66"/>
      <c r="N9" s="66"/>
    </row>
    <row r="10" spans="1:15" ht="108">
      <c r="A10" s="66"/>
      <c r="B10" s="66">
        <v>14</v>
      </c>
      <c r="C10" s="67" t="s">
        <v>297</v>
      </c>
      <c r="D10" s="67" t="s">
        <v>301</v>
      </c>
      <c r="E10" s="66">
        <v>4</v>
      </c>
      <c r="F10" s="66">
        <v>3</v>
      </c>
      <c r="G10" s="68"/>
      <c r="H10" s="67" t="s">
        <v>299</v>
      </c>
      <c r="I10" s="66">
        <v>2</v>
      </c>
      <c r="J10" s="66">
        <v>3</v>
      </c>
      <c r="K10" s="76">
        <f>I10*J10</f>
        <v>6</v>
      </c>
      <c r="L10" s="66"/>
      <c r="M10" s="66"/>
      <c r="N10" s="66"/>
      <c r="O10" s="95"/>
    </row>
    <row r="11" spans="1:15" ht="108">
      <c r="A11" s="66"/>
      <c r="B11" s="66">
        <v>15</v>
      </c>
      <c r="C11" s="67" t="s">
        <v>298</v>
      </c>
      <c r="D11" s="67" t="s">
        <v>302</v>
      </c>
      <c r="E11" s="66">
        <v>4</v>
      </c>
      <c r="F11" s="66">
        <v>3</v>
      </c>
      <c r="G11" s="68"/>
      <c r="H11" s="67" t="s">
        <v>300</v>
      </c>
      <c r="I11" s="66">
        <v>2</v>
      </c>
      <c r="J11" s="66">
        <v>3</v>
      </c>
      <c r="K11" s="76">
        <f>I11*J11</f>
        <v>6</v>
      </c>
      <c r="L11" s="66"/>
      <c r="M11" s="66"/>
      <c r="N11" s="66"/>
      <c r="O11" s="95"/>
    </row>
    <row r="12" spans="1:15" ht="144">
      <c r="A12" s="66"/>
      <c r="B12" s="66">
        <v>10</v>
      </c>
      <c r="C12" s="67" t="s">
        <v>132</v>
      </c>
      <c r="D12" s="67" t="s">
        <v>133</v>
      </c>
      <c r="E12" s="66">
        <v>3</v>
      </c>
      <c r="F12" s="66">
        <v>5</v>
      </c>
      <c r="G12" s="68">
        <f>E12*F12</f>
        <v>15</v>
      </c>
      <c r="H12" s="67" t="s">
        <v>134</v>
      </c>
      <c r="I12" s="66">
        <v>1</v>
      </c>
      <c r="J12" s="66">
        <v>5</v>
      </c>
      <c r="K12" s="78">
        <f t="shared" si="0"/>
        <v>5</v>
      </c>
      <c r="L12" s="66"/>
      <c r="M12" s="66"/>
      <c r="N12" s="66"/>
    </row>
    <row r="13" spans="1:15" ht="90">
      <c r="A13" s="66"/>
      <c r="B13" s="66">
        <v>4</v>
      </c>
      <c r="C13" s="67" t="s">
        <v>125</v>
      </c>
      <c r="D13" s="67" t="s">
        <v>126</v>
      </c>
      <c r="E13" s="66">
        <v>2</v>
      </c>
      <c r="F13" s="66">
        <v>4</v>
      </c>
      <c r="G13" s="76">
        <f t="shared" si="1"/>
        <v>8</v>
      </c>
      <c r="H13" s="67" t="s">
        <v>258</v>
      </c>
      <c r="I13" s="66">
        <v>1</v>
      </c>
      <c r="J13" s="66">
        <v>4</v>
      </c>
      <c r="K13" s="78">
        <f t="shared" si="0"/>
        <v>4</v>
      </c>
      <c r="L13" s="66"/>
      <c r="M13" s="66"/>
      <c r="N13" s="66"/>
    </row>
    <row r="14" spans="1:15" ht="126">
      <c r="A14" s="66"/>
      <c r="B14" s="66">
        <v>7</v>
      </c>
      <c r="C14" s="67" t="s">
        <v>129</v>
      </c>
      <c r="D14" s="67" t="s">
        <v>130</v>
      </c>
      <c r="E14" s="66">
        <v>3</v>
      </c>
      <c r="F14" s="66">
        <v>4</v>
      </c>
      <c r="G14" s="76">
        <f t="shared" si="1"/>
        <v>12</v>
      </c>
      <c r="H14" s="67" t="s">
        <v>294</v>
      </c>
      <c r="I14" s="66">
        <v>1</v>
      </c>
      <c r="J14" s="66">
        <v>4</v>
      </c>
      <c r="K14" s="78">
        <f t="shared" si="0"/>
        <v>4</v>
      </c>
      <c r="L14" s="66"/>
      <c r="M14" s="66"/>
      <c r="N14" s="66"/>
      <c r="O14" s="95"/>
    </row>
    <row r="15" spans="1:15" ht="108">
      <c r="A15" s="66"/>
      <c r="B15" s="66">
        <v>8</v>
      </c>
      <c r="C15" s="67" t="s">
        <v>43</v>
      </c>
      <c r="D15" s="67" t="s">
        <v>131</v>
      </c>
      <c r="E15" s="66">
        <v>4</v>
      </c>
      <c r="F15" s="66">
        <v>4</v>
      </c>
      <c r="G15" s="68">
        <f t="shared" si="1"/>
        <v>16</v>
      </c>
      <c r="H15" s="67" t="s">
        <v>259</v>
      </c>
      <c r="I15" s="66">
        <v>1</v>
      </c>
      <c r="J15" s="66">
        <v>4</v>
      </c>
      <c r="K15" s="78">
        <f t="shared" si="0"/>
        <v>4</v>
      </c>
      <c r="L15" s="66"/>
      <c r="M15" s="66"/>
      <c r="N15" s="66"/>
    </row>
    <row r="16" spans="1:15" ht="90">
      <c r="A16" s="65"/>
      <c r="B16" s="66">
        <v>3</v>
      </c>
      <c r="C16" s="67" t="s">
        <v>122</v>
      </c>
      <c r="D16" s="67" t="s">
        <v>123</v>
      </c>
      <c r="E16" s="66">
        <v>4</v>
      </c>
      <c r="F16" s="66">
        <v>4</v>
      </c>
      <c r="G16" s="68">
        <f>E16*F16</f>
        <v>16</v>
      </c>
      <c r="H16" s="67" t="s">
        <v>124</v>
      </c>
      <c r="I16" s="66">
        <v>1</v>
      </c>
      <c r="J16" s="66">
        <v>4</v>
      </c>
      <c r="K16" s="78">
        <f t="shared" si="0"/>
        <v>4</v>
      </c>
      <c r="L16" s="65"/>
      <c r="M16" s="65"/>
      <c r="N16" s="65"/>
    </row>
    <row r="17" spans="1:14" ht="90">
      <c r="A17" s="66"/>
      <c r="B17" s="66">
        <v>11</v>
      </c>
      <c r="C17" s="67" t="s">
        <v>135</v>
      </c>
      <c r="D17" s="67" t="s">
        <v>136</v>
      </c>
      <c r="E17" s="66">
        <v>3</v>
      </c>
      <c r="F17" s="66">
        <v>4</v>
      </c>
      <c r="G17" s="68">
        <f t="shared" si="1"/>
        <v>12</v>
      </c>
      <c r="H17" s="67" t="s">
        <v>137</v>
      </c>
      <c r="I17" s="66">
        <v>1</v>
      </c>
      <c r="J17" s="66">
        <v>4</v>
      </c>
      <c r="K17" s="78">
        <f t="shared" si="0"/>
        <v>4</v>
      </c>
      <c r="L17" s="66"/>
      <c r="M17" s="66"/>
      <c r="N17" s="66"/>
    </row>
    <row r="18" spans="1:14" ht="54">
      <c r="A18" s="66"/>
      <c r="B18" s="66">
        <v>12</v>
      </c>
      <c r="C18" s="67" t="s">
        <v>138</v>
      </c>
      <c r="D18" s="67" t="s">
        <v>139</v>
      </c>
      <c r="E18" s="66">
        <v>3</v>
      </c>
      <c r="F18" s="66">
        <v>5</v>
      </c>
      <c r="G18" s="68">
        <f t="shared" si="1"/>
        <v>15</v>
      </c>
      <c r="H18" s="67" t="s">
        <v>140</v>
      </c>
      <c r="I18" s="66">
        <v>2</v>
      </c>
      <c r="J18" s="66">
        <v>2</v>
      </c>
      <c r="K18" s="78">
        <f t="shared" si="0"/>
        <v>4</v>
      </c>
      <c r="L18" s="66"/>
      <c r="M18" s="66"/>
      <c r="N18" s="66"/>
    </row>
    <row r="19" spans="1:14" ht="90">
      <c r="A19" s="66"/>
      <c r="B19" s="66">
        <v>13</v>
      </c>
      <c r="C19" s="67" t="s">
        <v>141</v>
      </c>
      <c r="D19" s="67" t="s">
        <v>142</v>
      </c>
      <c r="E19" s="66">
        <v>2</v>
      </c>
      <c r="F19" s="66">
        <v>5</v>
      </c>
      <c r="G19" s="76">
        <f t="shared" si="1"/>
        <v>10</v>
      </c>
      <c r="H19" s="67" t="s">
        <v>143</v>
      </c>
      <c r="I19" s="66">
        <v>2</v>
      </c>
      <c r="J19" s="66">
        <v>2</v>
      </c>
      <c r="K19" s="78">
        <f t="shared" si="0"/>
        <v>4</v>
      </c>
      <c r="L19" s="66"/>
      <c r="M19" s="66"/>
      <c r="N19" s="66"/>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O14"/>
  <sheetViews>
    <sheetView zoomScale="80" zoomScaleNormal="80" workbookViewId="0">
      <selection activeCell="G7" sqref="G7"/>
    </sheetView>
  </sheetViews>
  <sheetFormatPr defaultColWidth="8.88671875" defaultRowHeight="14.4"/>
  <cols>
    <col min="2" max="2" width="13.88671875" customWidth="1"/>
    <col min="3" max="3" width="33.33203125" customWidth="1"/>
    <col min="4" max="4" width="40.88671875" customWidth="1"/>
    <col min="5" max="5" width="21.88671875" customWidth="1"/>
    <col min="6" max="6" width="24.44140625" customWidth="1"/>
    <col min="8" max="8" width="30.6640625" customWidth="1"/>
    <col min="9" max="9" width="16.109375" customWidth="1"/>
    <col min="10" max="10" width="15.44140625" customWidth="1"/>
    <col min="11" max="11" width="17.44140625" customWidth="1"/>
    <col min="12" max="12" width="54" customWidth="1"/>
    <col min="13" max="13" width="18.88671875" customWidth="1"/>
    <col min="14" max="14" width="21.44140625" customWidth="1"/>
  </cols>
  <sheetData>
    <row r="1" spans="1:15" ht="18">
      <c r="A1" s="58"/>
      <c r="B1" s="58"/>
      <c r="C1" s="58"/>
      <c r="D1" s="58"/>
      <c r="E1" s="58"/>
      <c r="F1" s="58"/>
      <c r="G1" s="58"/>
      <c r="H1" s="58"/>
      <c r="I1" s="58"/>
      <c r="J1" s="58"/>
      <c r="K1" s="112"/>
      <c r="L1" s="58"/>
      <c r="M1" s="58"/>
      <c r="N1" s="58"/>
      <c r="O1" s="58"/>
    </row>
    <row r="2" spans="1:15" ht="18">
      <c r="A2" s="58"/>
      <c r="B2" s="58"/>
      <c r="C2" s="58"/>
      <c r="D2" s="58"/>
      <c r="E2" s="58"/>
      <c r="F2" s="58"/>
      <c r="G2" s="58"/>
      <c r="H2" s="58"/>
      <c r="I2" s="58"/>
      <c r="J2" s="58"/>
      <c r="K2" s="112"/>
      <c r="L2" s="58"/>
      <c r="M2" s="58"/>
      <c r="N2" s="58"/>
      <c r="O2" s="58"/>
    </row>
    <row r="3" spans="1:15" s="2" customFormat="1" ht="36">
      <c r="A3" s="59" t="s">
        <v>118</v>
      </c>
      <c r="B3" s="59" t="s">
        <v>79</v>
      </c>
      <c r="C3" s="59" t="s">
        <v>80</v>
      </c>
      <c r="D3" s="59" t="s">
        <v>81</v>
      </c>
      <c r="E3" s="59" t="s">
        <v>78</v>
      </c>
      <c r="F3" s="59" t="s">
        <v>69</v>
      </c>
      <c r="G3" s="59" t="s">
        <v>70</v>
      </c>
      <c r="H3" s="59" t="s">
        <v>144</v>
      </c>
      <c r="I3" s="59" t="s">
        <v>83</v>
      </c>
      <c r="J3" s="59" t="s">
        <v>84</v>
      </c>
      <c r="K3" s="59" t="s">
        <v>85</v>
      </c>
      <c r="L3" s="59" t="s">
        <v>86</v>
      </c>
      <c r="M3" s="59" t="s">
        <v>87</v>
      </c>
      <c r="N3" s="59" t="s">
        <v>88</v>
      </c>
      <c r="O3" s="59"/>
    </row>
    <row r="4" spans="1:15" s="2" customFormat="1" ht="54">
      <c r="A4" s="59"/>
      <c r="B4" s="59">
        <v>2</v>
      </c>
      <c r="C4" s="59" t="s">
        <v>145</v>
      </c>
      <c r="D4" s="59" t="s">
        <v>146</v>
      </c>
      <c r="E4" s="59">
        <v>3</v>
      </c>
      <c r="F4" s="59">
        <v>4</v>
      </c>
      <c r="G4" s="61">
        <v>12</v>
      </c>
      <c r="H4" s="59" t="s">
        <v>147</v>
      </c>
      <c r="I4" s="59">
        <v>3</v>
      </c>
      <c r="J4" s="59">
        <v>3</v>
      </c>
      <c r="K4" s="60">
        <v>9</v>
      </c>
      <c r="L4" s="59"/>
      <c r="M4" s="59">
        <v>2022</v>
      </c>
      <c r="N4" s="59"/>
      <c r="O4" s="59"/>
    </row>
    <row r="5" spans="1:15" s="2" customFormat="1" ht="36">
      <c r="A5" s="59" t="s">
        <v>148</v>
      </c>
      <c r="B5" s="59">
        <v>5</v>
      </c>
      <c r="C5" s="59" t="s">
        <v>149</v>
      </c>
      <c r="D5" s="59" t="s">
        <v>247</v>
      </c>
      <c r="E5" s="59">
        <v>4</v>
      </c>
      <c r="F5" s="59">
        <v>4</v>
      </c>
      <c r="G5" s="61">
        <v>16</v>
      </c>
      <c r="H5" s="59" t="s">
        <v>248</v>
      </c>
      <c r="I5" s="59">
        <v>3</v>
      </c>
      <c r="J5" s="59">
        <v>3</v>
      </c>
      <c r="K5" s="60">
        <v>9</v>
      </c>
      <c r="L5" s="59"/>
      <c r="M5" s="59">
        <v>2024</v>
      </c>
      <c r="N5" s="59"/>
      <c r="O5" s="59"/>
    </row>
    <row r="6" spans="1:15" s="2" customFormat="1" ht="72">
      <c r="A6" s="59" t="s">
        <v>148</v>
      </c>
      <c r="B6" s="59">
        <v>6</v>
      </c>
      <c r="C6" s="59" t="s">
        <v>150</v>
      </c>
      <c r="D6" s="59" t="s">
        <v>151</v>
      </c>
      <c r="E6" s="59">
        <v>4</v>
      </c>
      <c r="F6" s="59">
        <v>4</v>
      </c>
      <c r="G6" s="61">
        <v>16</v>
      </c>
      <c r="H6" s="59" t="s">
        <v>249</v>
      </c>
      <c r="I6" s="59">
        <v>3</v>
      </c>
      <c r="J6" s="59">
        <v>3</v>
      </c>
      <c r="K6" s="60">
        <v>9</v>
      </c>
      <c r="L6" s="59"/>
      <c r="M6" s="59">
        <v>2026</v>
      </c>
      <c r="N6" s="59"/>
      <c r="O6" s="59"/>
    </row>
    <row r="7" spans="1:15" s="2" customFormat="1" ht="90">
      <c r="A7" s="59" t="s">
        <v>148</v>
      </c>
      <c r="B7" s="59">
        <v>4</v>
      </c>
      <c r="C7" s="59" t="s">
        <v>244</v>
      </c>
      <c r="D7" s="59" t="s">
        <v>245</v>
      </c>
      <c r="E7" s="59">
        <v>4</v>
      </c>
      <c r="F7" s="59">
        <v>3</v>
      </c>
      <c r="G7" s="60">
        <v>12</v>
      </c>
      <c r="H7" s="59" t="s">
        <v>246</v>
      </c>
      <c r="I7" s="59">
        <v>3</v>
      </c>
      <c r="J7" s="59">
        <v>2</v>
      </c>
      <c r="K7" s="60">
        <v>6</v>
      </c>
      <c r="L7" s="59"/>
      <c r="M7" s="59">
        <v>2023</v>
      </c>
      <c r="N7" s="59"/>
      <c r="O7" s="59"/>
    </row>
    <row r="8" spans="1:15" s="2" customFormat="1" ht="72">
      <c r="A8" s="59"/>
      <c r="B8" s="59"/>
      <c r="C8" s="59" t="s">
        <v>250</v>
      </c>
      <c r="D8" s="59" t="s">
        <v>251</v>
      </c>
      <c r="E8" s="59">
        <v>4</v>
      </c>
      <c r="F8" s="59">
        <v>4</v>
      </c>
      <c r="G8" s="61">
        <v>16</v>
      </c>
      <c r="H8" s="59" t="s">
        <v>252</v>
      </c>
      <c r="I8" s="59">
        <v>2</v>
      </c>
      <c r="J8" s="59">
        <v>3</v>
      </c>
      <c r="K8" s="60">
        <v>6</v>
      </c>
      <c r="L8" s="59"/>
      <c r="M8" s="59"/>
      <c r="N8" s="59"/>
      <c r="O8" s="59"/>
    </row>
    <row r="9" spans="1:15" s="2" customFormat="1" ht="54">
      <c r="A9" s="59" t="s">
        <v>148</v>
      </c>
      <c r="B9" s="59">
        <v>7</v>
      </c>
      <c r="C9" s="59" t="s">
        <v>152</v>
      </c>
      <c r="D9" s="59" t="s">
        <v>153</v>
      </c>
      <c r="E9" s="59">
        <v>4</v>
      </c>
      <c r="F9" s="59">
        <v>4</v>
      </c>
      <c r="G9" s="61">
        <v>16</v>
      </c>
      <c r="H9" s="59" t="s">
        <v>253</v>
      </c>
      <c r="I9" s="59">
        <v>3</v>
      </c>
      <c r="J9" s="59">
        <v>2</v>
      </c>
      <c r="K9" s="60">
        <v>6</v>
      </c>
      <c r="L9" s="59"/>
      <c r="M9" s="59">
        <v>2025</v>
      </c>
      <c r="N9" s="59"/>
      <c r="O9" s="59"/>
    </row>
    <row r="10" spans="1:15" s="2" customFormat="1" ht="72">
      <c r="A10" s="59" t="s">
        <v>148</v>
      </c>
      <c r="B10" s="59">
        <v>8</v>
      </c>
      <c r="C10" s="59" t="s">
        <v>98</v>
      </c>
      <c r="D10" s="59" t="s">
        <v>99</v>
      </c>
      <c r="E10" s="59">
        <v>2</v>
      </c>
      <c r="F10" s="59">
        <v>4</v>
      </c>
      <c r="G10" s="60">
        <v>8</v>
      </c>
      <c r="H10" s="59" t="s">
        <v>100</v>
      </c>
      <c r="I10" s="59">
        <v>2</v>
      </c>
      <c r="J10" s="59">
        <v>2</v>
      </c>
      <c r="K10" s="62">
        <v>4</v>
      </c>
      <c r="L10" s="59"/>
      <c r="M10" s="59">
        <v>2025</v>
      </c>
      <c r="N10" s="59"/>
      <c r="O10" s="59"/>
    </row>
    <row r="11" spans="1:15" s="2" customFormat="1" ht="72">
      <c r="A11" s="59" t="s">
        <v>148</v>
      </c>
      <c r="B11" s="59">
        <v>9</v>
      </c>
      <c r="C11" s="59" t="s">
        <v>154</v>
      </c>
      <c r="D11" s="59" t="s">
        <v>155</v>
      </c>
      <c r="E11" s="59">
        <v>2</v>
      </c>
      <c r="F11" s="59">
        <v>4</v>
      </c>
      <c r="G11" s="60">
        <v>8</v>
      </c>
      <c r="H11" s="59" t="s">
        <v>156</v>
      </c>
      <c r="I11" s="59">
        <v>2</v>
      </c>
      <c r="J11" s="59">
        <v>2</v>
      </c>
      <c r="K11" s="62">
        <v>4</v>
      </c>
      <c r="L11" s="59"/>
      <c r="M11" s="59">
        <v>2025</v>
      </c>
      <c r="N11" s="58"/>
      <c r="O11" s="58"/>
    </row>
    <row r="12" spans="1:15" ht="18">
      <c r="A12" s="58"/>
      <c r="B12" s="58"/>
      <c r="C12" s="58"/>
      <c r="D12" s="58"/>
      <c r="E12" s="58"/>
      <c r="F12" s="58"/>
      <c r="G12" s="58"/>
      <c r="H12" s="58"/>
      <c r="I12" s="58"/>
      <c r="J12" s="58"/>
      <c r="K12" s="58"/>
      <c r="L12" s="58"/>
      <c r="M12" s="58"/>
      <c r="N12" s="58"/>
      <c r="O12" s="58"/>
    </row>
    <row r="13" spans="1:15" ht="18">
      <c r="A13" s="58"/>
      <c r="B13" s="58"/>
      <c r="C13" s="58"/>
      <c r="D13" s="58"/>
      <c r="E13" s="58"/>
      <c r="F13" s="58"/>
      <c r="G13" s="58"/>
      <c r="H13" s="58"/>
      <c r="I13" s="58"/>
      <c r="J13" s="58"/>
      <c r="K13" s="58"/>
      <c r="L13" s="58"/>
      <c r="M13" s="58"/>
      <c r="N13" s="58"/>
      <c r="O13" s="58"/>
    </row>
    <row r="14" spans="1:15" ht="18">
      <c r="A14" s="58"/>
      <c r="B14" s="58"/>
      <c r="C14" s="58"/>
      <c r="D14" s="58"/>
      <c r="E14" s="58"/>
      <c r="F14" s="58"/>
      <c r="G14" s="58"/>
      <c r="H14" s="58"/>
      <c r="I14" s="58"/>
      <c r="J14" s="58"/>
      <c r="K14" s="58"/>
      <c r="L14" s="58"/>
      <c r="M14" s="58"/>
      <c r="N14" s="58"/>
      <c r="O14" s="58"/>
    </row>
  </sheetData>
  <sortState ref="K4:K11">
    <sortCondition descending="1" ref="K4:K11"/>
  </sortState>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N16"/>
  <sheetViews>
    <sheetView workbookViewId="0">
      <selection activeCell="K6" sqref="K6:K16"/>
    </sheetView>
  </sheetViews>
  <sheetFormatPr defaultColWidth="9.109375" defaultRowHeight="14.4"/>
  <cols>
    <col min="1" max="1" width="9.109375" style="55"/>
    <col min="2" max="2" width="8.44140625" style="2" customWidth="1"/>
    <col min="3" max="3" width="19.109375" style="31" customWidth="1"/>
    <col min="4" max="4" width="18.6640625" style="31" customWidth="1"/>
    <col min="5" max="5" width="11.44140625" style="2" customWidth="1"/>
    <col min="6" max="7" width="9.109375" style="2"/>
    <col min="8" max="9" width="20.6640625" style="31" customWidth="1"/>
    <col min="10" max="11" width="12.6640625" style="2" customWidth="1"/>
    <col min="12" max="12" width="55.109375" style="31" customWidth="1"/>
    <col min="13" max="13" width="13.109375" style="55" customWidth="1"/>
    <col min="14" max="14" width="12.6640625" style="55" customWidth="1"/>
    <col min="15" max="16384" width="9.109375" style="55"/>
  </cols>
  <sheetData>
    <row r="1" spans="1:14" ht="28.8">
      <c r="A1" s="2" t="s">
        <v>118</v>
      </c>
      <c r="B1" s="2" t="s">
        <v>79</v>
      </c>
      <c r="C1" s="2" t="s">
        <v>80</v>
      </c>
      <c r="D1" s="2" t="s">
        <v>81</v>
      </c>
      <c r="E1" s="2" t="s">
        <v>78</v>
      </c>
      <c r="F1" s="2" t="s">
        <v>69</v>
      </c>
      <c r="G1" s="2" t="s">
        <v>70</v>
      </c>
      <c r="H1" s="2" t="s">
        <v>82</v>
      </c>
      <c r="I1" s="2" t="s">
        <v>83</v>
      </c>
      <c r="J1" s="2" t="s">
        <v>84</v>
      </c>
      <c r="K1" s="2" t="s">
        <v>85</v>
      </c>
      <c r="L1" s="2" t="s">
        <v>86</v>
      </c>
      <c r="M1" s="2" t="s">
        <v>87</v>
      </c>
      <c r="N1" s="2" t="s">
        <v>88</v>
      </c>
    </row>
    <row r="2" spans="1:14">
      <c r="A2" s="2"/>
      <c r="C2" s="2"/>
      <c r="D2" s="2"/>
      <c r="H2" s="2"/>
      <c r="I2" s="2"/>
      <c r="L2" s="2"/>
      <c r="M2" s="2"/>
      <c r="N2" s="2"/>
    </row>
    <row r="3" spans="1:14">
      <c r="A3" s="110" t="s">
        <v>157</v>
      </c>
      <c r="B3" s="110"/>
      <c r="C3" s="110"/>
      <c r="D3" s="110"/>
      <c r="E3" s="110"/>
      <c r="F3" s="110"/>
      <c r="G3" s="110"/>
      <c r="H3" s="110"/>
      <c r="I3" s="110"/>
      <c r="J3" s="110"/>
      <c r="K3" s="110"/>
      <c r="L3" s="110"/>
      <c r="M3" s="110"/>
      <c r="N3" s="110"/>
    </row>
    <row r="4" spans="1:14">
      <c r="A4" s="110" t="s">
        <v>158</v>
      </c>
      <c r="B4" s="111"/>
      <c r="C4" s="111"/>
      <c r="D4" s="111"/>
      <c r="E4" s="111"/>
      <c r="F4" s="111"/>
      <c r="G4" s="111"/>
      <c r="H4" s="111"/>
      <c r="I4" s="111"/>
      <c r="J4" s="111"/>
      <c r="K4" s="111"/>
      <c r="L4" s="111"/>
      <c r="M4" s="111"/>
      <c r="N4" s="111"/>
    </row>
    <row r="5" spans="1:14">
      <c r="A5" s="2"/>
      <c r="C5" s="2"/>
      <c r="D5" s="2"/>
      <c r="H5" s="2"/>
      <c r="I5" s="2"/>
      <c r="L5" s="2"/>
      <c r="M5" s="2"/>
      <c r="N5" s="2"/>
    </row>
    <row r="6" spans="1:14" ht="57.6">
      <c r="B6" s="2">
        <v>3</v>
      </c>
      <c r="C6" s="31" t="s">
        <v>102</v>
      </c>
      <c r="D6" s="31" t="s">
        <v>103</v>
      </c>
      <c r="E6" s="2">
        <v>4</v>
      </c>
      <c r="F6" s="2">
        <v>4</v>
      </c>
      <c r="G6" s="3">
        <v>16</v>
      </c>
      <c r="H6" s="31" t="s">
        <v>104</v>
      </c>
      <c r="I6" s="2">
        <v>4</v>
      </c>
      <c r="J6" s="2">
        <v>3</v>
      </c>
      <c r="K6" s="4">
        <f>I6*J6</f>
        <v>12</v>
      </c>
      <c r="L6" s="31" t="s">
        <v>169</v>
      </c>
      <c r="M6" s="2"/>
      <c r="N6" s="2"/>
    </row>
    <row r="7" spans="1:14" ht="43.2">
      <c r="B7" s="2">
        <v>11</v>
      </c>
      <c r="C7" s="31" t="s">
        <v>114</v>
      </c>
      <c r="D7" s="31" t="s">
        <v>115</v>
      </c>
      <c r="E7" s="2">
        <v>4</v>
      </c>
      <c r="F7" s="2">
        <v>2</v>
      </c>
      <c r="G7" s="4">
        <f>E7*F7</f>
        <v>8</v>
      </c>
      <c r="H7" s="31" t="s">
        <v>116</v>
      </c>
      <c r="I7" s="2">
        <v>5</v>
      </c>
      <c r="J7" s="2">
        <v>2</v>
      </c>
      <c r="K7" s="4">
        <f>I7*J7</f>
        <v>10</v>
      </c>
      <c r="L7" s="31" t="s">
        <v>117</v>
      </c>
    </row>
    <row r="8" spans="1:14" ht="72">
      <c r="B8" s="2">
        <v>2</v>
      </c>
      <c r="C8" s="31" t="s">
        <v>165</v>
      </c>
      <c r="D8" s="31" t="s">
        <v>166</v>
      </c>
      <c r="E8" s="2">
        <v>3</v>
      </c>
      <c r="F8" s="2">
        <v>4</v>
      </c>
      <c r="G8" s="57">
        <v>12</v>
      </c>
      <c r="H8" s="31" t="s">
        <v>167</v>
      </c>
      <c r="I8" s="2">
        <v>3</v>
      </c>
      <c r="J8" s="2">
        <v>3</v>
      </c>
      <c r="K8" s="4">
        <f>I8*J8</f>
        <v>9</v>
      </c>
      <c r="L8" s="31" t="s">
        <v>168</v>
      </c>
      <c r="M8" s="2"/>
      <c r="N8" s="2"/>
    </row>
    <row r="9" spans="1:14" ht="144">
      <c r="B9" s="2">
        <v>4</v>
      </c>
      <c r="C9" s="31" t="s">
        <v>170</v>
      </c>
      <c r="D9" s="31" t="s">
        <v>171</v>
      </c>
      <c r="E9" s="2">
        <v>3</v>
      </c>
      <c r="F9" s="2">
        <v>3</v>
      </c>
      <c r="G9" s="64">
        <v>9</v>
      </c>
      <c r="H9" s="31" t="s">
        <v>172</v>
      </c>
      <c r="I9" s="2">
        <v>3</v>
      </c>
      <c r="J9" s="2">
        <v>2</v>
      </c>
      <c r="K9" s="4">
        <v>6</v>
      </c>
      <c r="L9" s="31" t="s">
        <v>173</v>
      </c>
      <c r="M9" s="2" t="s">
        <v>174</v>
      </c>
      <c r="N9" s="2" t="s">
        <v>175</v>
      </c>
    </row>
    <row r="10" spans="1:14" ht="155.25" customHeight="1">
      <c r="B10" s="2">
        <v>5</v>
      </c>
      <c r="C10" s="31" t="s">
        <v>176</v>
      </c>
      <c r="D10" s="31" t="s">
        <v>177</v>
      </c>
      <c r="E10" s="2">
        <v>3</v>
      </c>
      <c r="F10" s="2">
        <v>3</v>
      </c>
      <c r="G10" s="4">
        <v>9</v>
      </c>
      <c r="H10" s="31" t="s">
        <v>178</v>
      </c>
      <c r="I10" s="2">
        <v>3</v>
      </c>
      <c r="J10" s="2">
        <v>2</v>
      </c>
      <c r="K10" s="4">
        <v>6</v>
      </c>
      <c r="L10" s="31" t="s">
        <v>179</v>
      </c>
      <c r="M10" s="2" t="s">
        <v>163</v>
      </c>
      <c r="N10" s="2" t="s">
        <v>164</v>
      </c>
    </row>
    <row r="11" spans="1:14" ht="115.2">
      <c r="B11" s="2">
        <v>7</v>
      </c>
      <c r="C11" s="31" t="s">
        <v>186</v>
      </c>
      <c r="D11" s="31" t="s">
        <v>187</v>
      </c>
      <c r="E11" s="2">
        <v>3</v>
      </c>
      <c r="F11" s="2">
        <v>4</v>
      </c>
      <c r="G11" s="64">
        <v>12</v>
      </c>
      <c r="H11" s="31" t="s">
        <v>188</v>
      </c>
      <c r="I11" s="2">
        <v>3</v>
      </c>
      <c r="J11" s="2">
        <v>2</v>
      </c>
      <c r="K11" s="4">
        <v>6</v>
      </c>
      <c r="L11" s="31" t="s">
        <v>189</v>
      </c>
      <c r="M11" s="2" t="s">
        <v>185</v>
      </c>
      <c r="N11" s="2" t="s">
        <v>185</v>
      </c>
    </row>
    <row r="12" spans="1:14" ht="86.4">
      <c r="B12" s="2">
        <v>8</v>
      </c>
      <c r="C12" s="31" t="s">
        <v>190</v>
      </c>
      <c r="D12" s="31" t="s">
        <v>191</v>
      </c>
      <c r="E12" s="2">
        <v>3</v>
      </c>
      <c r="F12" s="2">
        <v>4</v>
      </c>
      <c r="G12" s="4">
        <v>12</v>
      </c>
      <c r="H12" s="31" t="s">
        <v>192</v>
      </c>
      <c r="I12" s="2">
        <v>3</v>
      </c>
      <c r="J12" s="2">
        <v>2</v>
      </c>
      <c r="K12" s="4">
        <v>6</v>
      </c>
      <c r="L12" s="31" t="s">
        <v>193</v>
      </c>
      <c r="M12" s="2" t="s">
        <v>185</v>
      </c>
      <c r="N12" s="2" t="s">
        <v>185</v>
      </c>
    </row>
    <row r="13" spans="1:14" ht="172.8">
      <c r="B13" s="2">
        <v>6</v>
      </c>
      <c r="C13" s="31" t="s">
        <v>180</v>
      </c>
      <c r="D13" s="31" t="s">
        <v>181</v>
      </c>
      <c r="E13" s="2">
        <v>2</v>
      </c>
      <c r="F13" s="2">
        <v>4</v>
      </c>
      <c r="G13" s="4">
        <v>8</v>
      </c>
      <c r="H13" s="31" t="s">
        <v>182</v>
      </c>
      <c r="I13" s="2">
        <v>2</v>
      </c>
      <c r="J13" s="2">
        <v>2</v>
      </c>
      <c r="K13" s="42">
        <v>4</v>
      </c>
      <c r="L13" s="31" t="s">
        <v>183</v>
      </c>
      <c r="M13" s="2" t="s">
        <v>184</v>
      </c>
      <c r="N13" s="2" t="s">
        <v>185</v>
      </c>
    </row>
    <row r="14" spans="1:14" ht="100.8">
      <c r="B14" s="2">
        <v>9</v>
      </c>
      <c r="C14" s="31" t="s">
        <v>194</v>
      </c>
      <c r="D14" s="31" t="s">
        <v>195</v>
      </c>
      <c r="E14" s="2">
        <v>3</v>
      </c>
      <c r="F14" s="2">
        <v>2</v>
      </c>
      <c r="G14" s="4">
        <v>6</v>
      </c>
      <c r="H14" s="31" t="s">
        <v>196</v>
      </c>
      <c r="I14" s="2">
        <v>3</v>
      </c>
      <c r="J14" s="2">
        <v>1</v>
      </c>
      <c r="K14" s="56">
        <v>3</v>
      </c>
      <c r="L14" s="31" t="s">
        <v>197</v>
      </c>
      <c r="M14" s="2" t="s">
        <v>185</v>
      </c>
      <c r="N14" s="2" t="s">
        <v>185</v>
      </c>
    </row>
    <row r="15" spans="1:14" ht="43.2">
      <c r="B15" s="2">
        <v>1</v>
      </c>
      <c r="C15" s="31" t="s">
        <v>159</v>
      </c>
      <c r="D15" s="31" t="s">
        <v>160</v>
      </c>
      <c r="E15" s="2">
        <v>3</v>
      </c>
      <c r="F15" s="2">
        <v>3</v>
      </c>
      <c r="G15" s="4">
        <v>9</v>
      </c>
      <c r="H15" s="31" t="s">
        <v>161</v>
      </c>
      <c r="I15" s="2">
        <v>3</v>
      </c>
      <c r="J15" s="2">
        <v>1</v>
      </c>
      <c r="K15" s="63">
        <v>3</v>
      </c>
      <c r="L15" s="31" t="s">
        <v>162</v>
      </c>
      <c r="M15" s="2" t="s">
        <v>163</v>
      </c>
      <c r="N15" s="2" t="s">
        <v>164</v>
      </c>
    </row>
    <row r="16" spans="1:14" ht="43.2">
      <c r="B16" s="2">
        <v>10</v>
      </c>
      <c r="C16" s="31" t="s">
        <v>198</v>
      </c>
      <c r="D16" s="31" t="s">
        <v>199</v>
      </c>
      <c r="E16" s="2">
        <v>1</v>
      </c>
      <c r="F16" s="2">
        <v>3</v>
      </c>
      <c r="G16" s="4">
        <v>3</v>
      </c>
      <c r="H16" s="31" t="s">
        <v>200</v>
      </c>
      <c r="I16" s="2">
        <v>1</v>
      </c>
      <c r="J16" s="2">
        <v>1</v>
      </c>
      <c r="K16" s="56">
        <v>1</v>
      </c>
      <c r="L16" s="31" t="s">
        <v>201</v>
      </c>
      <c r="M16" s="2" t="s">
        <v>185</v>
      </c>
      <c r="N16" s="2" t="s">
        <v>185</v>
      </c>
    </row>
  </sheetData>
  <sortState ref="K6:K16">
    <sortCondition descending="1" ref="K6:K16"/>
  </sortState>
  <mergeCells count="2">
    <mergeCell ref="A3:N3"/>
    <mergeCell ref="A4:N4"/>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3:CL17"/>
  <sheetViews>
    <sheetView workbookViewId="0">
      <selection activeCell="K4" sqref="K4:K12"/>
    </sheetView>
  </sheetViews>
  <sheetFormatPr defaultColWidth="9.109375" defaultRowHeight="14.4"/>
  <cols>
    <col min="1" max="2" width="9.109375" style="38"/>
    <col min="3" max="3" width="13.33203125" style="38" customWidth="1"/>
    <col min="4" max="4" width="37.44140625" style="38" customWidth="1"/>
    <col min="5" max="5" width="10.44140625" style="38" customWidth="1"/>
    <col min="6" max="7" width="9.109375" style="38"/>
    <col min="8" max="8" width="54.44140625" style="38" customWidth="1"/>
    <col min="9" max="9" width="11.33203125" style="38" customWidth="1"/>
    <col min="10" max="10" width="11" style="38" customWidth="1"/>
    <col min="11" max="11" width="10.44140625" style="38" customWidth="1"/>
    <col min="12" max="12" width="33.33203125" style="38" customWidth="1"/>
    <col min="13" max="13" width="10.44140625" style="38" customWidth="1"/>
    <col min="14" max="14" width="11.44140625" style="38" customWidth="1"/>
    <col min="15" max="16384" width="9.109375" style="38"/>
  </cols>
  <sheetData>
    <row r="3" spans="1:90" ht="28.8">
      <c r="A3" s="40" t="s">
        <v>118</v>
      </c>
      <c r="B3" s="40" t="s">
        <v>79</v>
      </c>
      <c r="C3" s="40" t="s">
        <v>80</v>
      </c>
      <c r="D3" s="40" t="s">
        <v>81</v>
      </c>
      <c r="E3" s="40" t="s">
        <v>78</v>
      </c>
      <c r="F3" s="40" t="s">
        <v>69</v>
      </c>
      <c r="G3" s="40" t="s">
        <v>70</v>
      </c>
      <c r="H3" s="40" t="s">
        <v>82</v>
      </c>
      <c r="I3" s="40" t="s">
        <v>83</v>
      </c>
      <c r="J3" s="40" t="s">
        <v>84</v>
      </c>
      <c r="K3" s="40" t="s">
        <v>85</v>
      </c>
      <c r="L3" s="40" t="s">
        <v>86</v>
      </c>
      <c r="M3" s="40" t="s">
        <v>87</v>
      </c>
      <c r="N3" s="40" t="s">
        <v>88</v>
      </c>
    </row>
    <row r="4" spans="1:90" ht="85.35" customHeight="1">
      <c r="A4" s="40"/>
      <c r="B4" s="2">
        <v>1</v>
      </c>
      <c r="C4" s="41" t="s">
        <v>106</v>
      </c>
      <c r="D4" s="53" t="s">
        <v>107</v>
      </c>
      <c r="E4" s="2">
        <v>3</v>
      </c>
      <c r="F4" s="2">
        <v>5</v>
      </c>
      <c r="G4" s="3">
        <f t="shared" ref="G4:G10" si="0">E4*F4</f>
        <v>15</v>
      </c>
      <c r="H4" s="43" t="s">
        <v>202</v>
      </c>
      <c r="I4" s="2">
        <v>3</v>
      </c>
      <c r="J4" s="2">
        <v>3</v>
      </c>
      <c r="K4" s="4">
        <f>I4*J4</f>
        <v>9</v>
      </c>
      <c r="L4" s="40"/>
      <c r="M4" s="40"/>
      <c r="N4" s="40"/>
    </row>
    <row r="5" spans="1:90" ht="40.65" customHeight="1">
      <c r="A5" s="2"/>
      <c r="B5" s="2">
        <v>5</v>
      </c>
      <c r="C5" s="41" t="s">
        <v>215</v>
      </c>
      <c r="D5" s="53" t="s">
        <v>216</v>
      </c>
      <c r="E5" s="2">
        <v>5</v>
      </c>
      <c r="F5" s="2">
        <v>3</v>
      </c>
      <c r="G5" s="3">
        <f>E5*F5</f>
        <v>15</v>
      </c>
      <c r="H5" s="43" t="s">
        <v>217</v>
      </c>
      <c r="I5" s="2">
        <v>3</v>
      </c>
      <c r="J5" s="2">
        <v>3</v>
      </c>
      <c r="K5" s="4">
        <f>I5*J5</f>
        <v>9</v>
      </c>
      <c r="L5" s="2"/>
      <c r="M5" s="2"/>
      <c r="N5" s="2"/>
    </row>
    <row r="6" spans="1:90" ht="68.25" customHeight="1">
      <c r="A6" s="40"/>
      <c r="B6" s="2">
        <v>2</v>
      </c>
      <c r="C6" s="41" t="s">
        <v>203</v>
      </c>
      <c r="D6" s="53" t="s">
        <v>204</v>
      </c>
      <c r="E6" s="2">
        <v>4</v>
      </c>
      <c r="F6" s="2">
        <v>3</v>
      </c>
      <c r="G6" s="4">
        <f t="shared" si="0"/>
        <v>12</v>
      </c>
      <c r="H6" s="43" t="s">
        <v>205</v>
      </c>
      <c r="I6" s="2">
        <v>1</v>
      </c>
      <c r="J6" s="2">
        <v>4</v>
      </c>
      <c r="K6" s="42">
        <f>I6*J6</f>
        <v>4</v>
      </c>
      <c r="L6" s="40"/>
      <c r="M6" s="40"/>
      <c r="N6" s="40"/>
    </row>
    <row r="7" spans="1:90" ht="67.5" customHeight="1">
      <c r="A7" s="40"/>
      <c r="B7" s="2">
        <v>3</v>
      </c>
      <c r="C7" s="41" t="s">
        <v>206</v>
      </c>
      <c r="D7" s="53" t="s">
        <v>207</v>
      </c>
      <c r="E7" s="2">
        <v>4</v>
      </c>
      <c r="F7" s="2">
        <v>3</v>
      </c>
      <c r="G7" s="4">
        <f t="shared" si="0"/>
        <v>12</v>
      </c>
      <c r="H7" s="43" t="s">
        <v>208</v>
      </c>
      <c r="I7" s="2">
        <v>2</v>
      </c>
      <c r="J7" s="2">
        <v>2</v>
      </c>
      <c r="K7" s="42">
        <f>I7*J7</f>
        <v>4</v>
      </c>
      <c r="L7" s="40"/>
      <c r="M7" s="40"/>
      <c r="N7" s="40"/>
    </row>
    <row r="8" spans="1:90" ht="63" customHeight="1">
      <c r="A8" s="2"/>
      <c r="B8" s="2">
        <v>4</v>
      </c>
      <c r="C8" s="41" t="s">
        <v>212</v>
      </c>
      <c r="D8" s="53" t="s">
        <v>213</v>
      </c>
      <c r="E8" s="2">
        <v>1</v>
      </c>
      <c r="F8" s="2">
        <v>2</v>
      </c>
      <c r="G8" s="42">
        <f t="shared" si="0"/>
        <v>2</v>
      </c>
      <c r="H8" s="43" t="s">
        <v>214</v>
      </c>
      <c r="I8" s="2">
        <v>1</v>
      </c>
      <c r="J8" s="2">
        <v>4</v>
      </c>
      <c r="K8" s="42">
        <f>I8*J8</f>
        <v>4</v>
      </c>
      <c r="L8" s="2"/>
      <c r="M8" s="2"/>
      <c r="N8" s="2"/>
    </row>
    <row r="9" spans="1:90" ht="93" customHeight="1">
      <c r="A9" s="2"/>
      <c r="B9" s="2">
        <v>7</v>
      </c>
      <c r="C9" s="41" t="s">
        <v>221</v>
      </c>
      <c r="D9" s="53" t="s">
        <v>222</v>
      </c>
      <c r="E9" s="2">
        <v>2</v>
      </c>
      <c r="F9" s="2">
        <v>4</v>
      </c>
      <c r="G9" s="4">
        <f t="shared" si="0"/>
        <v>8</v>
      </c>
      <c r="H9" s="43" t="s">
        <v>223</v>
      </c>
      <c r="I9" s="2">
        <v>1</v>
      </c>
      <c r="J9" s="2">
        <v>4</v>
      </c>
      <c r="K9" s="42">
        <f>I9*J9</f>
        <v>4</v>
      </c>
      <c r="L9" s="2"/>
      <c r="M9" s="2"/>
      <c r="N9" s="2"/>
    </row>
    <row r="10" spans="1:90" ht="63" customHeight="1">
      <c r="A10" s="2"/>
      <c r="B10" s="2">
        <v>9</v>
      </c>
      <c r="C10" s="31" t="s">
        <v>114</v>
      </c>
      <c r="D10" s="53" t="s">
        <v>224</v>
      </c>
      <c r="E10" s="2">
        <v>2</v>
      </c>
      <c r="F10" s="2">
        <v>4</v>
      </c>
      <c r="G10" s="4">
        <f t="shared" si="0"/>
        <v>8</v>
      </c>
      <c r="H10" s="43" t="s">
        <v>225</v>
      </c>
      <c r="I10" s="2">
        <v>1</v>
      </c>
      <c r="J10" s="2">
        <v>4</v>
      </c>
      <c r="K10" s="42">
        <f>I10*J10</f>
        <v>4</v>
      </c>
      <c r="L10" s="2"/>
      <c r="M10" s="2"/>
      <c r="N10" s="2"/>
    </row>
    <row r="11" spans="1:90" ht="60.75" customHeight="1">
      <c r="A11" s="2"/>
      <c r="B11" s="2">
        <v>3</v>
      </c>
      <c r="C11" s="41" t="s">
        <v>209</v>
      </c>
      <c r="D11" s="53" t="s">
        <v>210</v>
      </c>
      <c r="E11" s="2">
        <v>3</v>
      </c>
      <c r="F11" s="2">
        <v>2</v>
      </c>
      <c r="G11" s="4">
        <f>E11*F11</f>
        <v>6</v>
      </c>
      <c r="H11" s="43" t="s">
        <v>211</v>
      </c>
      <c r="I11" s="2">
        <v>3</v>
      </c>
      <c r="J11" s="2">
        <v>1</v>
      </c>
      <c r="K11" s="42">
        <f>I11*J11</f>
        <v>3</v>
      </c>
      <c r="L11" s="2"/>
      <c r="M11" s="2"/>
      <c r="N11" s="2"/>
    </row>
    <row r="12" spans="1:90" ht="93.75" customHeight="1">
      <c r="A12" s="2"/>
      <c r="B12" s="2">
        <v>6</v>
      </c>
      <c r="C12" s="41" t="s">
        <v>218</v>
      </c>
      <c r="D12" s="53" t="s">
        <v>219</v>
      </c>
      <c r="E12" s="2">
        <v>2</v>
      </c>
      <c r="F12" s="2">
        <v>3</v>
      </c>
      <c r="G12" s="4">
        <f>E12*F12</f>
        <v>6</v>
      </c>
      <c r="H12" s="43" t="s">
        <v>220</v>
      </c>
      <c r="I12" s="2">
        <v>1</v>
      </c>
      <c r="J12" s="2">
        <v>3</v>
      </c>
      <c r="K12" s="42">
        <f>I12*J12</f>
        <v>3</v>
      </c>
      <c r="L12" s="2"/>
      <c r="M12" s="2"/>
      <c r="N12" s="2"/>
    </row>
    <row r="13" spans="1:90">
      <c r="A13" s="2"/>
      <c r="B13" s="2"/>
      <c r="C13" s="2"/>
      <c r="D13" s="54"/>
      <c r="E13" s="54"/>
      <c r="F13" s="54"/>
      <c r="G13" s="54"/>
      <c r="H13" s="54"/>
      <c r="I13" s="54"/>
      <c r="J13" s="54"/>
      <c r="K13" s="54"/>
      <c r="L13" s="2"/>
      <c r="M13" s="2"/>
      <c r="N13" s="2"/>
    </row>
    <row r="14" spans="1:90">
      <c r="A14" s="2"/>
      <c r="B14" s="2"/>
      <c r="C14" s="2"/>
      <c r="D14" s="54"/>
      <c r="E14" s="54"/>
      <c r="F14" s="54"/>
      <c r="G14" s="54"/>
      <c r="H14" s="54"/>
      <c r="I14" s="54"/>
      <c r="J14" s="54"/>
      <c r="K14" s="54"/>
      <c r="L14" s="2"/>
      <c r="M14" s="2"/>
      <c r="N14" s="2"/>
    </row>
    <row r="15" spans="1:90" s="2" customFormat="1">
      <c r="D15" s="54"/>
      <c r="E15" s="54"/>
      <c r="F15" s="54"/>
      <c r="G15" s="54"/>
      <c r="H15" s="54"/>
      <c r="I15" s="54"/>
      <c r="J15" s="54"/>
      <c r="K15" s="54"/>
      <c r="O15" s="38"/>
      <c r="P15" s="38"/>
      <c r="Q15" s="38"/>
      <c r="R15" s="38"/>
      <c r="S15" s="38"/>
      <c r="T15" s="38"/>
      <c r="U15" s="38"/>
      <c r="V15" s="38"/>
      <c r="W15" s="38"/>
      <c r="X15" s="38"/>
      <c r="Y15" s="38"/>
      <c r="Z15" s="38"/>
      <c r="AA15" s="38"/>
      <c r="AB15" s="38"/>
      <c r="AC15" s="38"/>
      <c r="AD15" s="38"/>
      <c r="AE15" s="38"/>
      <c r="AF15" s="38"/>
      <c r="AG15" s="38"/>
      <c r="AH15" s="38"/>
      <c r="AI15" s="38"/>
      <c r="AJ15" s="38"/>
      <c r="AK15" s="38"/>
      <c r="AL15" s="38"/>
      <c r="AM15" s="38"/>
      <c r="AN15" s="38"/>
      <c r="AO15" s="38"/>
      <c r="AP15" s="38"/>
      <c r="AQ15" s="38"/>
      <c r="AR15" s="38"/>
      <c r="AS15" s="38"/>
      <c r="AT15" s="38"/>
      <c r="AU15" s="38"/>
      <c r="AV15" s="38"/>
      <c r="AW15" s="38"/>
      <c r="AX15" s="38"/>
      <c r="AY15" s="38"/>
      <c r="AZ15" s="38"/>
      <c r="BA15" s="38"/>
      <c r="BB15" s="38"/>
      <c r="BC15" s="38"/>
      <c r="BD15" s="38"/>
      <c r="BE15" s="38"/>
      <c r="BF15" s="38"/>
      <c r="BG15" s="38"/>
      <c r="BH15" s="38"/>
      <c r="BI15" s="38"/>
      <c r="BJ15" s="38"/>
      <c r="BK15" s="38"/>
      <c r="BL15" s="38"/>
      <c r="BM15" s="38"/>
      <c r="BN15" s="38"/>
      <c r="BO15" s="38"/>
      <c r="BP15" s="38"/>
      <c r="BQ15" s="38"/>
      <c r="BR15" s="38"/>
      <c r="BS15" s="38"/>
      <c r="BT15" s="38"/>
      <c r="BU15" s="38"/>
      <c r="BV15" s="38"/>
      <c r="BW15" s="38"/>
      <c r="BX15" s="38"/>
      <c r="BY15" s="38"/>
      <c r="BZ15" s="38"/>
      <c r="CA15" s="38"/>
      <c r="CB15" s="38"/>
      <c r="CC15" s="38"/>
      <c r="CD15" s="38"/>
      <c r="CE15" s="38"/>
      <c r="CF15" s="38"/>
      <c r="CG15" s="38"/>
      <c r="CH15" s="38"/>
      <c r="CI15" s="38"/>
      <c r="CJ15" s="38"/>
      <c r="CK15" s="38"/>
      <c r="CL15" s="38"/>
    </row>
    <row r="16" spans="1:90" s="2" customFormat="1">
      <c r="D16" s="54"/>
      <c r="E16" s="54"/>
      <c r="F16" s="54"/>
      <c r="G16" s="54"/>
      <c r="H16" s="54"/>
      <c r="I16" s="54"/>
      <c r="J16" s="54"/>
      <c r="K16" s="54"/>
      <c r="O16" s="38"/>
      <c r="P16" s="38"/>
      <c r="Q16" s="38"/>
      <c r="R16" s="38"/>
      <c r="S16" s="38"/>
      <c r="T16" s="38"/>
      <c r="U16" s="38"/>
      <c r="V16" s="38"/>
      <c r="W16" s="38"/>
      <c r="X16" s="38"/>
      <c r="Y16" s="38"/>
      <c r="Z16" s="38"/>
      <c r="AA16" s="38"/>
      <c r="AB16" s="38"/>
      <c r="AC16" s="38"/>
      <c r="AD16" s="38"/>
      <c r="AE16" s="38"/>
      <c r="AF16" s="38"/>
      <c r="AG16" s="38"/>
      <c r="AH16" s="38"/>
      <c r="AI16" s="38"/>
      <c r="AJ16" s="38"/>
      <c r="AK16" s="38"/>
      <c r="AL16" s="38"/>
      <c r="AM16" s="38"/>
      <c r="AN16" s="38"/>
      <c r="AO16" s="38"/>
      <c r="AP16" s="38"/>
      <c r="AQ16" s="38"/>
      <c r="AR16" s="38"/>
      <c r="AS16" s="38"/>
      <c r="AT16" s="38"/>
      <c r="AU16" s="38"/>
      <c r="AV16" s="38"/>
      <c r="AW16" s="38"/>
      <c r="AX16" s="38"/>
      <c r="AY16" s="38"/>
      <c r="AZ16" s="38"/>
      <c r="BA16" s="38"/>
      <c r="BB16" s="38"/>
      <c r="BC16" s="38"/>
      <c r="BD16" s="38"/>
      <c r="BE16" s="38"/>
      <c r="BF16" s="38"/>
      <c r="BG16" s="38"/>
      <c r="BH16" s="38"/>
      <c r="BI16" s="38"/>
      <c r="BJ16" s="38"/>
      <c r="BK16" s="38"/>
      <c r="BL16" s="38"/>
      <c r="BM16" s="38"/>
      <c r="BN16" s="38"/>
      <c r="BO16" s="38"/>
      <c r="BP16" s="38"/>
      <c r="BQ16" s="38"/>
      <c r="BR16" s="38"/>
      <c r="BS16" s="38"/>
      <c r="BT16" s="38"/>
      <c r="BU16" s="38"/>
      <c r="BV16" s="38"/>
      <c r="BW16" s="38"/>
      <c r="BX16" s="38"/>
      <c r="BY16" s="38"/>
      <c r="BZ16" s="38"/>
      <c r="CA16" s="38"/>
      <c r="CB16" s="38"/>
      <c r="CC16" s="38"/>
      <c r="CD16" s="38"/>
      <c r="CE16" s="38"/>
      <c r="CF16" s="38"/>
      <c r="CG16" s="38"/>
      <c r="CH16" s="38"/>
      <c r="CI16" s="38"/>
      <c r="CJ16" s="38"/>
      <c r="CK16" s="38"/>
      <c r="CL16" s="38"/>
    </row>
    <row r="17" spans="4:90" s="2" customFormat="1">
      <c r="D17" s="54"/>
      <c r="E17" s="54"/>
      <c r="F17" s="54"/>
      <c r="G17" s="54"/>
      <c r="H17" s="54"/>
      <c r="I17" s="54"/>
      <c r="J17" s="54"/>
      <c r="K17" s="54"/>
      <c r="O17" s="38"/>
      <c r="P17" s="38"/>
      <c r="Q17" s="38"/>
      <c r="R17" s="38"/>
      <c r="S17" s="38"/>
      <c r="T17" s="38"/>
      <c r="U17" s="38"/>
      <c r="V17" s="38"/>
      <c r="W17" s="38"/>
      <c r="X17" s="38"/>
      <c r="Y17" s="38"/>
      <c r="Z17" s="38"/>
      <c r="AA17" s="38"/>
      <c r="AB17" s="38"/>
      <c r="AC17" s="38"/>
      <c r="AD17" s="38"/>
      <c r="AE17" s="38"/>
      <c r="AF17" s="38"/>
      <c r="AG17" s="38"/>
      <c r="AH17" s="38"/>
      <c r="AI17" s="38"/>
      <c r="AJ17" s="38"/>
      <c r="AK17" s="38"/>
      <c r="AL17" s="38"/>
      <c r="AM17" s="38"/>
      <c r="AN17" s="38"/>
      <c r="AO17" s="38"/>
      <c r="AP17" s="38"/>
      <c r="AQ17" s="38"/>
      <c r="AR17" s="38"/>
      <c r="AS17" s="38"/>
      <c r="AT17" s="38"/>
      <c r="AU17" s="38"/>
      <c r="AV17" s="38"/>
      <c r="AW17" s="38"/>
      <c r="AX17" s="38"/>
      <c r="AY17" s="38"/>
      <c r="AZ17" s="38"/>
      <c r="BA17" s="38"/>
      <c r="BB17" s="38"/>
      <c r="BC17" s="38"/>
      <c r="BD17" s="38"/>
      <c r="BE17" s="38"/>
      <c r="BF17" s="38"/>
      <c r="BG17" s="38"/>
      <c r="BH17" s="38"/>
      <c r="BI17" s="38"/>
      <c r="BJ17" s="38"/>
      <c r="BK17" s="38"/>
      <c r="BL17" s="38"/>
      <c r="BM17" s="38"/>
      <c r="BN17" s="38"/>
      <c r="BO17" s="38"/>
      <c r="BP17" s="38"/>
      <c r="BQ17" s="38"/>
      <c r="BR17" s="38"/>
      <c r="BS17" s="38"/>
      <c r="BT17" s="38"/>
      <c r="BU17" s="38"/>
      <c r="BV17" s="38"/>
      <c r="BW17" s="38"/>
      <c r="BX17" s="38"/>
      <c r="BY17" s="38"/>
      <c r="BZ17" s="38"/>
      <c r="CA17" s="38"/>
      <c r="CB17" s="38"/>
      <c r="CC17" s="38"/>
      <c r="CD17" s="38"/>
      <c r="CE17" s="38"/>
      <c r="CF17" s="38"/>
      <c r="CG17" s="38"/>
      <c r="CH17" s="38"/>
      <c r="CI17" s="38"/>
      <c r="CJ17" s="38"/>
      <c r="CK17" s="38"/>
      <c r="CL17" s="38"/>
    </row>
  </sheetData>
  <sortState ref="K4:K12">
    <sortCondition descending="1" ref="K4:K12"/>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3:N11"/>
  <sheetViews>
    <sheetView workbookViewId="0">
      <selection activeCell="I6" sqref="I6"/>
    </sheetView>
  </sheetViews>
  <sheetFormatPr defaultColWidth="9.109375" defaultRowHeight="18"/>
  <cols>
    <col min="1" max="2" width="9.109375" style="80"/>
    <col min="3" max="3" width="19.33203125" style="80" customWidth="1"/>
    <col min="4" max="4" width="34" style="80" customWidth="1"/>
    <col min="5" max="5" width="10.6640625" style="80" customWidth="1"/>
    <col min="6" max="7" width="9.109375" style="80"/>
    <col min="8" max="8" width="46.6640625" style="80" customWidth="1"/>
    <col min="9" max="10" width="11.44140625" style="80" customWidth="1"/>
    <col min="11" max="11" width="12.33203125" style="80" customWidth="1"/>
    <col min="12" max="12" width="33" style="80" customWidth="1"/>
    <col min="13" max="13" width="10.44140625" style="80" customWidth="1"/>
    <col min="14" max="14" width="11.109375" style="80" customWidth="1"/>
    <col min="15" max="16384" width="9.109375" style="80"/>
  </cols>
  <sheetData>
    <row r="3" spans="1:14" s="70" customFormat="1" ht="54">
      <c r="A3" s="65" t="s">
        <v>118</v>
      </c>
      <c r="B3" s="65" t="s">
        <v>79</v>
      </c>
      <c r="C3" s="65" t="s">
        <v>80</v>
      </c>
      <c r="D3" s="65" t="s">
        <v>81</v>
      </c>
      <c r="E3" s="65" t="s">
        <v>78</v>
      </c>
      <c r="F3" s="65" t="s">
        <v>69</v>
      </c>
      <c r="G3" s="65" t="s">
        <v>70</v>
      </c>
      <c r="H3" s="65" t="s">
        <v>82</v>
      </c>
      <c r="I3" s="65" t="s">
        <v>83</v>
      </c>
      <c r="J3" s="65" t="s">
        <v>84</v>
      </c>
      <c r="K3" s="65" t="s">
        <v>85</v>
      </c>
      <c r="L3" s="65" t="s">
        <v>86</v>
      </c>
      <c r="M3" s="65" t="s">
        <v>87</v>
      </c>
      <c r="N3" s="65" t="s">
        <v>88</v>
      </c>
    </row>
    <row r="4" spans="1:14" s="70" customFormat="1" ht="67.5" customHeight="1">
      <c r="A4" s="66"/>
      <c r="B4" s="66">
        <v>2</v>
      </c>
      <c r="C4" s="67" t="s">
        <v>226</v>
      </c>
      <c r="D4" s="67" t="s">
        <v>227</v>
      </c>
      <c r="E4" s="66">
        <v>3</v>
      </c>
      <c r="F4" s="66">
        <v>3</v>
      </c>
      <c r="G4" s="76">
        <f>E4*F4</f>
        <v>9</v>
      </c>
      <c r="H4" s="67" t="s">
        <v>228</v>
      </c>
      <c r="I4" s="66">
        <v>2</v>
      </c>
      <c r="J4" s="66">
        <v>3</v>
      </c>
      <c r="K4" s="76">
        <f>I4*J4</f>
        <v>6</v>
      </c>
      <c r="L4" s="66"/>
      <c r="M4" s="66"/>
      <c r="N4" s="66"/>
    </row>
    <row r="5" spans="1:14" s="70" customFormat="1" ht="45.75" customHeight="1">
      <c r="A5" s="66"/>
      <c r="B5" s="66">
        <v>1</v>
      </c>
      <c r="C5" s="67" t="s">
        <v>112</v>
      </c>
      <c r="D5" s="67" t="s">
        <v>113</v>
      </c>
      <c r="E5" s="66">
        <v>5</v>
      </c>
      <c r="F5" s="66">
        <v>5</v>
      </c>
      <c r="G5" s="68">
        <f>E5*F5</f>
        <v>25</v>
      </c>
      <c r="H5" s="67" t="s">
        <v>303</v>
      </c>
      <c r="I5" s="66">
        <v>1</v>
      </c>
      <c r="J5" s="66">
        <v>5</v>
      </c>
      <c r="K5" s="76">
        <f>I5*J5</f>
        <v>5</v>
      </c>
      <c r="L5" s="66"/>
      <c r="M5" s="66"/>
      <c r="N5" s="66"/>
    </row>
    <row r="6" spans="1:14" ht="64.5" customHeight="1">
      <c r="A6" s="79"/>
      <c r="B6" s="66"/>
      <c r="C6" s="67"/>
      <c r="D6" s="67"/>
      <c r="E6" s="79"/>
      <c r="F6" s="79"/>
      <c r="G6" s="94"/>
      <c r="H6" s="67"/>
      <c r="I6" s="79"/>
      <c r="J6" s="79"/>
      <c r="K6" s="94"/>
      <c r="L6" s="79"/>
      <c r="M6" s="79"/>
      <c r="N6" s="79"/>
    </row>
    <row r="7" spans="1:14" ht="63" customHeight="1">
      <c r="A7" s="79"/>
      <c r="B7" s="66"/>
      <c r="C7" s="67"/>
      <c r="D7" s="67"/>
      <c r="E7" s="79"/>
      <c r="F7" s="79"/>
      <c r="G7" s="94"/>
      <c r="H7" s="67"/>
      <c r="I7" s="79"/>
      <c r="J7" s="79"/>
      <c r="K7" s="94"/>
      <c r="L7" s="79"/>
      <c r="M7" s="79"/>
      <c r="N7" s="79"/>
    </row>
    <row r="8" spans="1:14" ht="66" customHeight="1">
      <c r="A8" s="79"/>
      <c r="B8" s="66"/>
      <c r="C8" s="67"/>
      <c r="D8" s="67"/>
      <c r="E8" s="79"/>
      <c r="F8" s="79"/>
      <c r="G8" s="94"/>
      <c r="H8" s="67"/>
      <c r="I8" s="79"/>
      <c r="J8" s="79"/>
      <c r="K8" s="94"/>
      <c r="L8" s="79"/>
      <c r="M8" s="79"/>
      <c r="N8" s="79"/>
    </row>
    <row r="9" spans="1:14" s="70" customFormat="1">
      <c r="A9" s="65"/>
      <c r="B9" s="66"/>
      <c r="C9" s="66"/>
      <c r="D9" s="66"/>
      <c r="E9" s="66"/>
      <c r="F9" s="66"/>
      <c r="G9" s="94"/>
      <c r="H9" s="66"/>
      <c r="I9" s="66"/>
      <c r="J9" s="66"/>
      <c r="K9" s="94"/>
      <c r="L9" s="66"/>
      <c r="M9" s="66"/>
      <c r="N9" s="66"/>
    </row>
    <row r="11" spans="1:14">
      <c r="H11" s="80" t="s">
        <v>295</v>
      </c>
    </row>
  </sheetData>
  <sortState ref="K4">
    <sortCondition descending="1" ref="K4"/>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62AFD750426FF4689ED6EEB53C2951A" ma:contentTypeVersion="16" ma:contentTypeDescription="Create a new document." ma:contentTypeScope="" ma:versionID="cf532a84caac1af57a87731546bccb3c">
  <xsd:schema xmlns:xsd="http://www.w3.org/2001/XMLSchema" xmlns:xs="http://www.w3.org/2001/XMLSchema" xmlns:p="http://schemas.microsoft.com/office/2006/metadata/properties" xmlns:ns3="861374fa-46ae-4859-acf9-337d9d35654b" xmlns:ns4="bcf48347-58aa-4d62-91d1-b7aa5d8fd5de" targetNamespace="http://schemas.microsoft.com/office/2006/metadata/properties" ma:root="true" ma:fieldsID="1f0e57324d3f9c299d194c6282c1f6ca" ns3:_="" ns4:_="">
    <xsd:import namespace="861374fa-46ae-4859-acf9-337d9d35654b"/>
    <xsd:import namespace="bcf48347-58aa-4d62-91d1-b7aa5d8fd5de"/>
    <xsd:element name="properties">
      <xsd:complexType>
        <xsd:sequence>
          <xsd:element name="documentManagement">
            <xsd:complexType>
              <xsd:all>
                <xsd:element ref="ns3:MediaServiceMetadata" minOccurs="0"/>
                <xsd:element ref="ns3:MediaServiceFastMetadata" minOccurs="0"/>
                <xsd:element ref="ns3:MediaServiceDateTaken" minOccurs="0"/>
                <xsd:element ref="ns3:MediaServiceAutoTags" minOccurs="0"/>
                <xsd:element ref="ns3:MediaServiceOCR" minOccurs="0"/>
                <xsd:element ref="ns3:MediaServiceGenerationTime" minOccurs="0"/>
                <xsd:element ref="ns3:MediaServiceEventHashCode" minOccurs="0"/>
                <xsd:element ref="ns3:MediaServiceLocation" minOccurs="0"/>
                <xsd:element ref="ns3:MediaServiceAutoKeyPoints" minOccurs="0"/>
                <xsd:element ref="ns3:MediaServiceKeyPoints" minOccurs="0"/>
                <xsd:element ref="ns3:MediaLengthInSeconds" minOccurs="0"/>
                <xsd:element ref="ns4:SharedWithUsers" minOccurs="0"/>
                <xsd:element ref="ns4:SharedWithDetails" minOccurs="0"/>
                <xsd:element ref="ns4:SharingHintHash" minOccurs="0"/>
                <xsd:element ref="ns3:_activity"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61374fa-46ae-4859-acf9-337d9d35654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LengthInSeconds" ma:index="18" nillable="true" ma:displayName="Length (seconds)" ma:internalName="MediaLengthInSeconds" ma:readOnly="true">
      <xsd:simpleType>
        <xsd:restriction base="dms:Unknown"/>
      </xsd:simpleType>
    </xsd:element>
    <xsd:element name="_activity" ma:index="22" nillable="true" ma:displayName="_activity" ma:hidden="true" ma:internalName="_activity">
      <xsd:simpleType>
        <xsd:restriction base="dms:Note"/>
      </xsd:simple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cf48347-58aa-4d62-91d1-b7aa5d8fd5de" elementFormDefault="qualified">
    <xsd:import namespace="http://schemas.microsoft.com/office/2006/documentManagement/types"/>
    <xsd:import namespace="http://schemas.microsoft.com/office/infopath/2007/PartnerControls"/>
    <xsd:element name="SharedWithUsers" ma:index="1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Shared With Details" ma:internalName="SharedWithDetails" ma:readOnly="true">
      <xsd:simpleType>
        <xsd:restriction base="dms:Note">
          <xsd:maxLength value="255"/>
        </xsd:restriction>
      </xsd:simpleType>
    </xsd:element>
    <xsd:element name="SharingHintHash" ma:index="21"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activity xmlns="861374fa-46ae-4859-acf9-337d9d35654b" xsi:nil="true"/>
  </documentManagement>
</p:properties>
</file>

<file path=customXml/itemProps1.xml><?xml version="1.0" encoding="utf-8"?>
<ds:datastoreItem xmlns:ds="http://schemas.openxmlformats.org/officeDocument/2006/customXml" ds:itemID="{2EE60A25-FB01-4DF8-A3D4-12EAC04E614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61374fa-46ae-4859-acf9-337d9d35654b"/>
    <ds:schemaRef ds:uri="bcf48347-58aa-4d62-91d1-b7aa5d8fd5d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572F4DF-13F1-499E-A7D7-ABB4A4B61B01}">
  <ds:schemaRefs>
    <ds:schemaRef ds:uri="http://schemas.microsoft.com/sharepoint/v3/contenttype/forms"/>
  </ds:schemaRefs>
</ds:datastoreItem>
</file>

<file path=customXml/itemProps3.xml><?xml version="1.0" encoding="utf-8"?>
<ds:datastoreItem xmlns:ds="http://schemas.openxmlformats.org/officeDocument/2006/customXml" ds:itemID="{0D7D088F-0F9C-472C-8198-66268F602B88}">
  <ds:schemaRefs>
    <ds:schemaRef ds:uri="http://www.w3.org/XML/1998/namespace"/>
    <ds:schemaRef ds:uri="http://purl.org/dc/dcmitype/"/>
    <ds:schemaRef ds:uri="http://purl.org/dc/terms/"/>
    <ds:schemaRef ds:uri="http://schemas.microsoft.com/office/2006/documentManagement/types"/>
    <ds:schemaRef ds:uri="http://purl.org/dc/elements/1.1/"/>
    <ds:schemaRef ds:uri="http://schemas.microsoft.com/office/2006/metadata/properties"/>
    <ds:schemaRef ds:uri="http://schemas.microsoft.com/office/infopath/2007/PartnerControls"/>
    <ds:schemaRef ds:uri="http://schemas.openxmlformats.org/package/2006/metadata/core-properties"/>
    <ds:schemaRef ds:uri="bcf48347-58aa-4d62-91d1-b7aa5d8fd5de"/>
    <ds:schemaRef ds:uri="861374fa-46ae-4859-acf9-337d9d35654b"/>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12</vt:i4>
      </vt:variant>
    </vt:vector>
  </HeadingPairs>
  <TitlesOfParts>
    <vt:vector size="12" baseType="lpstr">
      <vt:lpstr>Project Inf. &amp; Revison control</vt:lpstr>
      <vt:lpstr>Scoring Criteria</vt:lpstr>
      <vt:lpstr>Scoring Matrix</vt:lpstr>
      <vt:lpstr>PA2 Top level Risks</vt:lpstr>
      <vt:lpstr>WP1-PO</vt:lpstr>
      <vt:lpstr>WP2- Source</vt:lpstr>
      <vt:lpstr>WP3 Capture</vt:lpstr>
      <vt:lpstr>WP4 Dose</vt:lpstr>
      <vt:lpstr>WP5 Test</vt:lpstr>
      <vt:lpstr>WP6 Design and Integration</vt:lpstr>
      <vt:lpstr>WP7 PoP</vt:lpstr>
      <vt:lpstr>WP8 Outreach</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Windows User</dc:creator>
  <cp:keywords/>
  <dc:description/>
  <cp:lastModifiedBy>Colin-Daily</cp:lastModifiedBy>
  <cp:revision/>
  <dcterms:created xsi:type="dcterms:W3CDTF">2021-07-25T12:10:03Z</dcterms:created>
  <dcterms:modified xsi:type="dcterms:W3CDTF">2023-09-12T10:39:09Z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0x010100D62AFD750426FF4689ED6EEB53C2951A</vt:lpwstr>
  </property>
</Properties>
</file>